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L:\06_daten\03_standortspezifische jahreberichte\"/>
    </mc:Choice>
  </mc:AlternateContent>
  <xr:revisionPtr revIDLastSave="0" documentId="13_ncr:1_{F76DE281-DE9D-44C6-9DD7-2E0063913938}" xr6:coauthVersionLast="47" xr6:coauthVersionMax="47" xr10:uidLastSave="{00000000-0000-0000-0000-000000000000}"/>
  <workbookProtection workbookAlgorithmName="SHA-512" workbookHashValue="dV2+bFnd8GdFP1S87B80uRtQABHagTfZj0GqZX2xlulCI4PFgewUqHqTlZ0svvoEvhjRjI5fzctlV2OtdzmgMg==" workbookSaltValue="aZ/Qzerh9Khi4GZ/k2EtDA==" workbookSpinCount="100000" lockStructure="1"/>
  <bookViews>
    <workbookView xWindow="-120" yWindow="-120" windowWidth="29040" windowHeight="15720" xr2:uid="{00000000-000D-0000-FFFF-FFFF00000000}"/>
  </bookViews>
  <sheets>
    <sheet name="Bestellung" sheetId="3" r:id="rId1"/>
    <sheet name="Sheet1" sheetId="4" state="hidden" r:id="rId2"/>
    <sheet name="Hilfstabelle" sheetId="5" state="hidden" r:id="rId3"/>
  </sheets>
  <definedNames>
    <definedName name="_xlnm._FilterDatabase" localSheetId="1" hidden="1">Sheet1!$A$1:$F$1324</definedName>
    <definedName name="_xlnm.Print_Area" localSheetId="0">Bestellung!$A$1:$I$54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3" l="1"/>
  <c r="Q45" i="3" l="1"/>
  <c r="E20" i="5" s="1"/>
  <c r="Q44" i="3"/>
  <c r="E19" i="5" s="1"/>
  <c r="Q43" i="3"/>
  <c r="Q42" i="3"/>
  <c r="Q41" i="3"/>
  <c r="Q40" i="3"/>
  <c r="Q39" i="3"/>
  <c r="Q38" i="3"/>
  <c r="Q37" i="3"/>
  <c r="Q36" i="3"/>
  <c r="Q35" i="3"/>
  <c r="Q34" i="3"/>
  <c r="Q33" i="3"/>
  <c r="Q32" i="3"/>
  <c r="Q31" i="3"/>
  <c r="Q30" i="3"/>
  <c r="Q29" i="3"/>
  <c r="Q28" i="3"/>
  <c r="Q27" i="3"/>
  <c r="Q47" i="3" l="1"/>
  <c r="G51" i="3" s="1"/>
  <c r="G47" i="3"/>
  <c r="E39" i="3"/>
  <c r="G49" i="3" l="1"/>
  <c r="E43" i="3"/>
  <c r="E42" i="3"/>
  <c r="E41" i="3"/>
  <c r="E33" i="3"/>
  <c r="E32" i="3"/>
  <c r="E31" i="3"/>
  <c r="E40" i="3"/>
  <c r="E38" i="3"/>
  <c r="E30" i="3"/>
  <c r="E36" i="3"/>
  <c r="E35" i="3"/>
  <c r="E45" i="3"/>
  <c r="E37" i="3"/>
  <c r="E29" i="3"/>
  <c r="E44" i="3"/>
  <c r="E28" i="3"/>
  <c r="E34" i="3"/>
  <c r="E27" i="3"/>
  <c r="E18" i="5"/>
  <c r="A18" i="5" s="1" a="1"/>
  <c r="A18" i="5" s="1"/>
  <c r="E17" i="5"/>
  <c r="E16" i="5"/>
  <c r="E15" i="5"/>
  <c r="E14" i="5"/>
  <c r="E13" i="5"/>
  <c r="E10" i="5"/>
  <c r="E9" i="5"/>
  <c r="A9" i="5" s="1" a="1"/>
  <c r="A9" i="5" s="1"/>
  <c r="E8" i="5"/>
  <c r="A8" i="5" s="1" a="1"/>
  <c r="A8" i="5" s="1"/>
  <c r="E5" i="5"/>
  <c r="E4" i="5"/>
  <c r="A4" i="5" s="1" a="1"/>
  <c r="A4" i="5" s="1"/>
  <c r="E3" i="5"/>
  <c r="E2" i="5"/>
  <c r="A10" i="5" l="1" a="1"/>
  <c r="A10" i="5" s="1"/>
  <c r="A5" i="5" a="1"/>
  <c r="A5" i="5" s="1"/>
  <c r="A17" i="5" a="1"/>
  <c r="A17" i="5" s="1"/>
  <c r="A3" i="5" a="1"/>
  <c r="A3" i="5" s="1"/>
  <c r="A2" i="5" a="1"/>
  <c r="A2" i="5" s="1"/>
  <c r="E11" i="5"/>
  <c r="A16" i="5" s="1" a="1"/>
  <c r="A16" i="5" s="1"/>
  <c r="E7" i="5"/>
  <c r="A7" i="5" s="1" a="1"/>
  <c r="A7" i="5" s="1"/>
  <c r="E6" i="5"/>
  <c r="A20" i="5" s="1" a="1"/>
  <c r="A20" i="5" s="1"/>
  <c r="E12" i="5"/>
  <c r="A12" i="5" s="1" a="1"/>
  <c r="A12" i="5" s="1"/>
  <c r="A14" i="5" l="1" a="1"/>
  <c r="A14" i="5" s="1"/>
  <c r="A13" i="5" a="1"/>
  <c r="A13" i="5" s="1"/>
  <c r="A15" i="5" a="1"/>
  <c r="A15" i="5" s="1"/>
  <c r="A19" i="5" a="1"/>
  <c r="A19" i="5" s="1"/>
  <c r="E21" i="5"/>
  <c r="M21" i="5" s="1"/>
  <c r="H47" i="3"/>
  <c r="D22" i="5" s="1"/>
  <c r="L22" i="5" s="1"/>
  <c r="A6" i="5" a="1"/>
  <c r="A6" i="5" s="1"/>
  <c r="A11" i="5" a="1"/>
  <c r="A11" i="5" s="1"/>
  <c r="I2" i="5" l="1" a="1"/>
  <c r="I2" i="5" s="1"/>
  <c r="E22" i="5"/>
  <c r="M22" i="5" l="1"/>
  <c r="E23" i="5"/>
  <c r="M23" i="5" s="1"/>
  <c r="E24" i="5" l="1"/>
  <c r="M24"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<sst xmlns="http://schemas.openxmlformats.org/spreadsheetml/2006/main" count="9516" uniqueCount="3095">
  <si>
    <t>Auftraggeber für die Erstellung der individuellen Jahresberichte</t>
  </si>
  <si>
    <t>Funktion:</t>
  </si>
  <si>
    <t>Telefon-Nr.:</t>
  </si>
  <si>
    <t>E-Mail:</t>
  </si>
  <si>
    <t>Brust (460 EUR)</t>
  </si>
  <si>
    <t>Kopf-Hals (360 EUR)</t>
  </si>
  <si>
    <t>Leber (360 EUR)</t>
  </si>
  <si>
    <t>Haut (460 EUR)</t>
  </si>
  <si>
    <t>Neuro (360 EUR)</t>
  </si>
  <si>
    <t>Magen (360 EUR)</t>
  </si>
  <si>
    <t>Lunge (460 EUR)</t>
  </si>
  <si>
    <t>Sarkome (360 EUR)</t>
  </si>
  <si>
    <t>Speiseröhre (360 EUR)</t>
  </si>
  <si>
    <t>Mesotheliom (360 EUR)</t>
  </si>
  <si>
    <t>Harnblase (360 EUR)</t>
  </si>
  <si>
    <t>FBREK (360 EUR)</t>
  </si>
  <si>
    <t>Niere (360 EUR)</t>
  </si>
  <si>
    <t>Kinderonkologie (360 EUR)</t>
  </si>
  <si>
    <t>Pankreas (360 EUR)</t>
  </si>
  <si>
    <t xml:space="preserve">Bitte per Mail an OnkoZert zurücksenden: </t>
  </si>
  <si>
    <t>Klinik Nr.:</t>
  </si>
  <si>
    <t>System</t>
  </si>
  <si>
    <t>Bestellung</t>
  </si>
  <si>
    <t>Dysplasie (360 EUR)</t>
  </si>
  <si>
    <t>K001</t>
  </si>
  <si>
    <t>K002</t>
  </si>
  <si>
    <t>K003</t>
  </si>
  <si>
    <t>K004</t>
  </si>
  <si>
    <t>K005</t>
  </si>
  <si>
    <t>K006</t>
  </si>
  <si>
    <t>K007</t>
  </si>
  <si>
    <t>K008</t>
  </si>
  <si>
    <t>K009</t>
  </si>
  <si>
    <t>K010</t>
  </si>
  <si>
    <t>K453</t>
  </si>
  <si>
    <t>K197</t>
  </si>
  <si>
    <t>K013</t>
  </si>
  <si>
    <t>K014</t>
  </si>
  <si>
    <t>K015</t>
  </si>
  <si>
    <t>K198</t>
  </si>
  <si>
    <t>K016</t>
  </si>
  <si>
    <t>K017</t>
  </si>
  <si>
    <t>K018</t>
  </si>
  <si>
    <t>K020</t>
  </si>
  <si>
    <t>K021</t>
  </si>
  <si>
    <t>K022</t>
  </si>
  <si>
    <t>K023</t>
  </si>
  <si>
    <t>K024</t>
  </si>
  <si>
    <t>K025</t>
  </si>
  <si>
    <t>K026</t>
  </si>
  <si>
    <t>K027</t>
  </si>
  <si>
    <t>K202</t>
  </si>
  <si>
    <t>K203</t>
  </si>
  <si>
    <t>K029</t>
  </si>
  <si>
    <t>K030</t>
  </si>
  <si>
    <t>K205</t>
  </si>
  <si>
    <t>K031</t>
  </si>
  <si>
    <t>K032</t>
  </si>
  <si>
    <t>K034</t>
  </si>
  <si>
    <t>K035</t>
  </si>
  <si>
    <t>K036</t>
  </si>
  <si>
    <t>K037</t>
  </si>
  <si>
    <t>K038</t>
  </si>
  <si>
    <t>K039</t>
  </si>
  <si>
    <t>K207</t>
  </si>
  <si>
    <t>K040</t>
  </si>
  <si>
    <t>K042</t>
  </si>
  <si>
    <t>K043</t>
  </si>
  <si>
    <t>K044</t>
  </si>
  <si>
    <t>K045</t>
  </si>
  <si>
    <t>K046</t>
  </si>
  <si>
    <t>K047</t>
  </si>
  <si>
    <t>K048</t>
  </si>
  <si>
    <t>K049</t>
  </si>
  <si>
    <t>K050</t>
  </si>
  <si>
    <t>K051</t>
  </si>
  <si>
    <t>K052</t>
  </si>
  <si>
    <t>K053</t>
  </si>
  <si>
    <t>K054</t>
  </si>
  <si>
    <t>K056</t>
  </si>
  <si>
    <t>K057</t>
  </si>
  <si>
    <t>K058</t>
  </si>
  <si>
    <t>K059</t>
  </si>
  <si>
    <t>K060</t>
  </si>
  <si>
    <t>K061</t>
  </si>
  <si>
    <t>K209</t>
  </si>
  <si>
    <t>K063</t>
  </si>
  <si>
    <t>K064</t>
  </si>
  <si>
    <t>K210</t>
  </si>
  <si>
    <t>K211</t>
  </si>
  <si>
    <t>K212</t>
  </si>
  <si>
    <t>K065</t>
  </si>
  <si>
    <t>K067</t>
  </si>
  <si>
    <t>K069</t>
  </si>
  <si>
    <t>K070</t>
  </si>
  <si>
    <t>K071</t>
  </si>
  <si>
    <t>K213</t>
  </si>
  <si>
    <t>K072</t>
  </si>
  <si>
    <t>K074</t>
  </si>
  <si>
    <t>K076</t>
  </si>
  <si>
    <t>K077</t>
  </si>
  <si>
    <t>K078</t>
  </si>
  <si>
    <t>K215</t>
  </si>
  <si>
    <t>K079</t>
  </si>
  <si>
    <t>K081</t>
  </si>
  <si>
    <t>K083</t>
  </si>
  <si>
    <t>K084</t>
  </si>
  <si>
    <t>K085</t>
  </si>
  <si>
    <t>K086</t>
  </si>
  <si>
    <t>K218</t>
  </si>
  <si>
    <t>K219</t>
  </si>
  <si>
    <t>K220</t>
  </si>
  <si>
    <t>K088</t>
  </si>
  <si>
    <t>K089</t>
  </si>
  <si>
    <t>K090</t>
  </si>
  <si>
    <t>K091</t>
  </si>
  <si>
    <t>K092</t>
  </si>
  <si>
    <t>K093</t>
  </si>
  <si>
    <t>K094</t>
  </si>
  <si>
    <t>K095</t>
  </si>
  <si>
    <t>K096</t>
  </si>
  <si>
    <t>K097</t>
  </si>
  <si>
    <t>K098</t>
  </si>
  <si>
    <t>K099</t>
  </si>
  <si>
    <t>K100</t>
  </si>
  <si>
    <t>K101</t>
  </si>
  <si>
    <t>K321</t>
  </si>
  <si>
    <t>K103</t>
  </si>
  <si>
    <t>K104</t>
  </si>
  <si>
    <t>K105</t>
  </si>
  <si>
    <t>K106</t>
  </si>
  <si>
    <t>K107</t>
  </si>
  <si>
    <t>K108</t>
  </si>
  <si>
    <t>K109</t>
  </si>
  <si>
    <t>K225</t>
  </si>
  <si>
    <t>K248</t>
  </si>
  <si>
    <t>K226</t>
  </si>
  <si>
    <t>K433</t>
  </si>
  <si>
    <t>K114</t>
  </si>
  <si>
    <t>K115</t>
  </si>
  <si>
    <t>K227</t>
  </si>
  <si>
    <t>K116</t>
  </si>
  <si>
    <t>K117</t>
  </si>
  <si>
    <t>K118</t>
  </si>
  <si>
    <t>K119</t>
  </si>
  <si>
    <t>K120</t>
  </si>
  <si>
    <t>K121</t>
  </si>
  <si>
    <t>K122</t>
  </si>
  <si>
    <t>K123</t>
  </si>
  <si>
    <t>K124</t>
  </si>
  <si>
    <t>K125</t>
  </si>
  <si>
    <t>K126</t>
  </si>
  <si>
    <t>K230</t>
  </si>
  <si>
    <t>K327</t>
  </si>
  <si>
    <t>K326</t>
  </si>
  <si>
    <t>K129</t>
  </si>
  <si>
    <t>K130</t>
  </si>
  <si>
    <t>K131</t>
  </si>
  <si>
    <t>K231</t>
  </si>
  <si>
    <t>K133</t>
  </si>
  <si>
    <t>K134</t>
  </si>
  <si>
    <t>K232</t>
  </si>
  <si>
    <t>K135</t>
  </si>
  <si>
    <t>K136</t>
  </si>
  <si>
    <t>K137</t>
  </si>
  <si>
    <t>K234</t>
  </si>
  <si>
    <t>K138</t>
  </si>
  <si>
    <t>K140</t>
  </si>
  <si>
    <t>K322</t>
  </si>
  <si>
    <t>K142</t>
  </si>
  <si>
    <t>K236</t>
  </si>
  <si>
    <t>K144</t>
  </si>
  <si>
    <t>K145</t>
  </si>
  <si>
    <t>K146</t>
  </si>
  <si>
    <t>K147</t>
  </si>
  <si>
    <t>K148</t>
  </si>
  <si>
    <t>K149</t>
  </si>
  <si>
    <t>K150</t>
  </si>
  <si>
    <t>K151</t>
  </si>
  <si>
    <t>K152</t>
  </si>
  <si>
    <t>K153</t>
  </si>
  <si>
    <t>K241</t>
  </si>
  <si>
    <t>K158</t>
  </si>
  <si>
    <t>K159</t>
  </si>
  <si>
    <t>K242</t>
  </si>
  <si>
    <t>K160</t>
  </si>
  <si>
    <t>K161</t>
  </si>
  <si>
    <t>K162</t>
  </si>
  <si>
    <t>K163</t>
  </si>
  <si>
    <t>K164</t>
  </si>
  <si>
    <t>K243</t>
  </si>
  <si>
    <t>K166</t>
  </si>
  <si>
    <t>K167</t>
  </si>
  <si>
    <t>K168</t>
  </si>
  <si>
    <t>K955</t>
  </si>
  <si>
    <t>K170</t>
  </si>
  <si>
    <t>K171</t>
  </si>
  <si>
    <t>K172</t>
  </si>
  <si>
    <t>K174</t>
  </si>
  <si>
    <t>K175</t>
  </si>
  <si>
    <t>K176</t>
  </si>
  <si>
    <t>K177</t>
  </si>
  <si>
    <t>K178</t>
  </si>
  <si>
    <t>K179</t>
  </si>
  <si>
    <t>K180</t>
  </si>
  <si>
    <t>K181</t>
  </si>
  <si>
    <t>K183</t>
  </si>
  <si>
    <t>K184</t>
  </si>
  <si>
    <t>K185</t>
  </si>
  <si>
    <t>K186</t>
  </si>
  <si>
    <t>K187</t>
  </si>
  <si>
    <t>K188</t>
  </si>
  <si>
    <t>K957</t>
  </si>
  <si>
    <t>K308</t>
  </si>
  <si>
    <t>K306</t>
  </si>
  <si>
    <t>K267</t>
  </si>
  <si>
    <t>K193</t>
  </si>
  <si>
    <t>K194</t>
  </si>
  <si>
    <t>K245</t>
  </si>
  <si>
    <t>K368</t>
  </si>
  <si>
    <t>K369</t>
  </si>
  <si>
    <t>K375</t>
  </si>
  <si>
    <t>K390</t>
  </si>
  <si>
    <t>K350</t>
  </si>
  <si>
    <t>K400</t>
  </si>
  <si>
    <t>K403</t>
  </si>
  <si>
    <t>K398</t>
  </si>
  <si>
    <t>K408</t>
  </si>
  <si>
    <t>K414</t>
  </si>
  <si>
    <t>K415</t>
  </si>
  <si>
    <t>K311</t>
  </si>
  <si>
    <t>K317</t>
  </si>
  <si>
    <t>K279</t>
  </si>
  <si>
    <t>K366</t>
  </si>
  <si>
    <t>K454</t>
  </si>
  <si>
    <t>K463</t>
  </si>
  <si>
    <t>K464</t>
  </si>
  <si>
    <t>K475</t>
  </si>
  <si>
    <t>K483</t>
  </si>
  <si>
    <t>K399</t>
  </si>
  <si>
    <t>K409</t>
  </si>
  <si>
    <t>K461</t>
  </si>
  <si>
    <t>K528</t>
  </si>
  <si>
    <t>K500</t>
  </si>
  <si>
    <t>K365</t>
  </si>
  <si>
    <t>K259</t>
  </si>
  <si>
    <t>K471</t>
  </si>
  <si>
    <t>K294</t>
  </si>
  <si>
    <t>K544</t>
  </si>
  <si>
    <t>K404</t>
  </si>
  <si>
    <t>K513</t>
  </si>
  <si>
    <t>K457</t>
  </si>
  <si>
    <t>K543</t>
  </si>
  <si>
    <t>K204</t>
  </si>
  <si>
    <t>K587</t>
  </si>
  <si>
    <t>K596</t>
  </si>
  <si>
    <t>K586</t>
  </si>
  <si>
    <t>K599</t>
  </si>
  <si>
    <t>K347</t>
  </si>
  <si>
    <t>K346</t>
  </si>
  <si>
    <t>K450</t>
  </si>
  <si>
    <t>K237</t>
  </si>
  <si>
    <t>K139</t>
  </si>
  <si>
    <t>K577</t>
  </si>
  <si>
    <t>K616</t>
  </si>
  <si>
    <t>K621</t>
  </si>
  <si>
    <t>K610</t>
  </si>
  <si>
    <t>K629</t>
  </si>
  <si>
    <t>K456</t>
  </si>
  <si>
    <t>K470</t>
  </si>
  <si>
    <t>K605</t>
  </si>
  <si>
    <t>K644</t>
  </si>
  <si>
    <t>K943</t>
  </si>
  <si>
    <t>K947</t>
  </si>
  <si>
    <t>K484</t>
  </si>
  <si>
    <t>K589</t>
  </si>
  <si>
    <t>K345</t>
  </si>
  <si>
    <t>K999</t>
  </si>
  <si>
    <t>K312</t>
  </si>
  <si>
    <t>K301</t>
  </si>
  <si>
    <t>K624</t>
  </si>
  <si>
    <t>K374</t>
  </si>
  <si>
    <t>K419</t>
  </si>
  <si>
    <t>K509</t>
  </si>
  <si>
    <t>K364</t>
  </si>
  <si>
    <t>K954</t>
  </si>
  <si>
    <t>K386</t>
  </si>
  <si>
    <t>K323</t>
  </si>
  <si>
    <t>K363</t>
  </si>
  <si>
    <t>K537</t>
  </si>
  <si>
    <t>K377</t>
  </si>
  <si>
    <t>K497</t>
  </si>
  <si>
    <t>K258</t>
  </si>
  <si>
    <t>K628</t>
  </si>
  <si>
    <t>K201</t>
  </si>
  <si>
    <t>K331</t>
  </si>
  <si>
    <t>K255</t>
  </si>
  <si>
    <t>K360</t>
  </si>
  <si>
    <t>K344</t>
  </si>
  <si>
    <t>K292</t>
  </si>
  <si>
    <t>K406</t>
  </si>
  <si>
    <t>K424</t>
  </si>
  <si>
    <t>K429</t>
  </si>
  <si>
    <t>K626</t>
  </si>
  <si>
    <t>K508</t>
  </si>
  <si>
    <t>K287</t>
  </si>
  <si>
    <t>K303</t>
  </si>
  <si>
    <t>K633</t>
  </si>
  <si>
    <t>K251</t>
  </si>
  <si>
    <t>K443</t>
  </si>
  <si>
    <t>K625</t>
  </si>
  <si>
    <t>K370</t>
  </si>
  <si>
    <t>K494</t>
  </si>
  <si>
    <t>K452</t>
  </si>
  <si>
    <t>K276</t>
  </si>
  <si>
    <t>K420</t>
  </si>
  <si>
    <t>K391</t>
  </si>
  <si>
    <t>K615</t>
  </si>
  <si>
    <t>K277</t>
  </si>
  <si>
    <t>K216</t>
  </si>
  <si>
    <t>K305</t>
  </si>
  <si>
    <t>K623</t>
  </si>
  <si>
    <t>K387</t>
  </si>
  <si>
    <t>K285</t>
  </si>
  <si>
    <t>K293</t>
  </si>
  <si>
    <t>K601</t>
  </si>
  <si>
    <t>K428</t>
  </si>
  <si>
    <t>K281</t>
  </si>
  <si>
    <t>K266</t>
  </si>
  <si>
    <t>K265</t>
  </si>
  <si>
    <t>K253</t>
  </si>
  <si>
    <t>K318</t>
  </si>
  <si>
    <t>K958</t>
  </si>
  <si>
    <t>K389</t>
  </si>
  <si>
    <t>K757</t>
  </si>
  <si>
    <t>K956</t>
  </si>
  <si>
    <t>K263</t>
  </si>
  <si>
    <t>K469</t>
  </si>
  <si>
    <t>K498</t>
  </si>
  <si>
    <t>K337</t>
  </si>
  <si>
    <t>K019</t>
  </si>
  <si>
    <t>K066</t>
  </si>
  <si>
    <t>K269</t>
  </si>
  <si>
    <t>Liste finale Kliniken</t>
  </si>
  <si>
    <t>X</t>
  </si>
  <si>
    <t>KNr</t>
  </si>
  <si>
    <t>Systemkürzel</t>
  </si>
  <si>
    <t>Ort</t>
  </si>
  <si>
    <t>Klinik (Nickname)</t>
  </si>
  <si>
    <t>RegNr</t>
  </si>
  <si>
    <t>FAB</t>
  </si>
  <si>
    <t>Stuttgart</t>
  </si>
  <si>
    <t>Marienhospital Stuttgart</t>
  </si>
  <si>
    <t>FAB-Z-001-BG</t>
  </si>
  <si>
    <t>Lahr/Schwarzwald</t>
  </si>
  <si>
    <t>Ortenau Klinikum Lahr</t>
  </si>
  <si>
    <t>FAB-Z-002</t>
  </si>
  <si>
    <t>Marburg</t>
  </si>
  <si>
    <t>Universitätsklinikum Marburg</t>
  </si>
  <si>
    <t>FAB-Z-003-BG</t>
  </si>
  <si>
    <t>Freiburg im Breisgau</t>
  </si>
  <si>
    <t>Universitätsklinikum Freiburg</t>
  </si>
  <si>
    <t>FAB-Z-004-BG</t>
  </si>
  <si>
    <t>Bremen</t>
  </si>
  <si>
    <t>Klinikum Bremen-Mitte</t>
  </si>
  <si>
    <t>FAB-Z-005-BG</t>
  </si>
  <si>
    <t>Oldenburg</t>
  </si>
  <si>
    <t>Pius Hospital Oldenburg</t>
  </si>
  <si>
    <t>FAB-Z-006-BG</t>
  </si>
  <si>
    <t>Tübingen</t>
  </si>
  <si>
    <t>Universitätsklinikum Tübingen</t>
  </si>
  <si>
    <t>FAB-Z-007-1-BG</t>
  </si>
  <si>
    <t>Heidelberg</t>
  </si>
  <si>
    <t>Universitätsklinikum Heidelberg</t>
  </si>
  <si>
    <t>Ulm</t>
  </si>
  <si>
    <t>Universitätsklinikum Ulm</t>
  </si>
  <si>
    <t>FAB-Z-009-BG</t>
  </si>
  <si>
    <t>Berlin</t>
  </si>
  <si>
    <t>Charité - Campus Mitte</t>
  </si>
  <si>
    <t>FAB-Z-010-BG</t>
  </si>
  <si>
    <t>Hannover</t>
  </si>
  <si>
    <t>KRH Klinikum Siloah</t>
  </si>
  <si>
    <t>Gehrden</t>
  </si>
  <si>
    <t>Klinikum Robert Koch Gehrden</t>
  </si>
  <si>
    <t>FAB-Z-012-2</t>
  </si>
  <si>
    <t>Eschweiler</t>
  </si>
  <si>
    <t>St.-Antonius-Hospital Eschweiler</t>
  </si>
  <si>
    <t>Mannheim</t>
  </si>
  <si>
    <t>Universitätsmedizin Mannheim (UMM)</t>
  </si>
  <si>
    <t>FAB-Z-014-BG</t>
  </si>
  <si>
    <t>Rosenheim</t>
  </si>
  <si>
    <t>RoMed Klinikum Rosenheim</t>
  </si>
  <si>
    <t>FAB-Z-015-1-BG</t>
  </si>
  <si>
    <t>Ebersberg</t>
  </si>
  <si>
    <t>Kreisklinik Ebersberg</t>
  </si>
  <si>
    <t>Robert Bosch Krankenhaus Stuttgart</t>
  </si>
  <si>
    <t>FAB-Z-016-BG</t>
  </si>
  <si>
    <t>Halle (Saale)</t>
  </si>
  <si>
    <t>Universitätsklinikum Halle (Saale)</t>
  </si>
  <si>
    <t>FAB-Z-017-BG</t>
  </si>
  <si>
    <t>Mainz</t>
  </si>
  <si>
    <t>Universität Johannes Gutenberg Mainz</t>
  </si>
  <si>
    <t>FAB-Z-018-BG</t>
  </si>
  <si>
    <t>Sana Klinikum Lichtenberg</t>
  </si>
  <si>
    <t>FAB-Z-020-BG</t>
  </si>
  <si>
    <t>Göppingen</t>
  </si>
  <si>
    <t>Klinik am Eichert Göppingen</t>
  </si>
  <si>
    <t>FAB-Z-021-BG</t>
  </si>
  <si>
    <t>Landshut</t>
  </si>
  <si>
    <t>Klinikum Landshut</t>
  </si>
  <si>
    <t>Saarbrücken</t>
  </si>
  <si>
    <t>Caritas Saarbrücken St. Theresia</t>
  </si>
  <si>
    <t>FAB-Z-023-BG</t>
  </si>
  <si>
    <t>Hamburg</t>
  </si>
  <si>
    <t>Univ. Hamburg-Eppendorf (UKE)</t>
  </si>
  <si>
    <t>FAB-Z-024-BG</t>
  </si>
  <si>
    <t>Suhl</t>
  </si>
  <si>
    <t>SRH Zentralklinikum Suhl</t>
  </si>
  <si>
    <t>FAB-Z-025</t>
  </si>
  <si>
    <t>Klinikum Oldenburg</t>
  </si>
  <si>
    <t>Böblingen</t>
  </si>
  <si>
    <t>Klinikum Böblingen</t>
  </si>
  <si>
    <t>FAB-Z-027-BG</t>
  </si>
  <si>
    <t>Evang. Diako Freiburg</t>
  </si>
  <si>
    <t>FAB-Z-028-1-BG</t>
  </si>
  <si>
    <t>Emmendingen</t>
  </si>
  <si>
    <t>Kreiskrankenhaus Emmendingen</t>
  </si>
  <si>
    <t>FAB-Z-028-2</t>
  </si>
  <si>
    <t>Karlsruhe</t>
  </si>
  <si>
    <t>Städtisches Klinikum Karlsruhe</t>
  </si>
  <si>
    <t>FAB-Z-029-BG</t>
  </si>
  <si>
    <t>Chemnitz</t>
  </si>
  <si>
    <t>Klinikum Chemnitz-Küchwald</t>
  </si>
  <si>
    <t>Mittweida</t>
  </si>
  <si>
    <t>Krankenhaus Mittweida</t>
  </si>
  <si>
    <t>FAB-Z-030-2</t>
  </si>
  <si>
    <t>DRK Kliniken Berlin Köpenick</t>
  </si>
  <si>
    <t>FAB-Z-031-BG</t>
  </si>
  <si>
    <t>Eggenfelden</t>
  </si>
  <si>
    <t>Rottal-Inn Kliniken Eggenfelden</t>
  </si>
  <si>
    <t>FAB-Z-032</t>
  </si>
  <si>
    <t>Hameln</t>
  </si>
  <si>
    <t>Sana Klinikum Hameln</t>
  </si>
  <si>
    <t>FAB-Z-034</t>
  </si>
  <si>
    <t>Görlitz</t>
  </si>
  <si>
    <t>Städtisches Klinikum Görlitz</t>
  </si>
  <si>
    <t>FAB-Z-035</t>
  </si>
  <si>
    <t>Wiesbaden</t>
  </si>
  <si>
    <t>St. Josefs-Hospital Wiesbaden</t>
  </si>
  <si>
    <t>FAB-Z-036-BG</t>
  </si>
  <si>
    <t>DIAKO Ev. Diakonie Bremen</t>
  </si>
  <si>
    <t>FAB-Z-037</t>
  </si>
  <si>
    <t>Offenburg</t>
  </si>
  <si>
    <t>Ortenau-Klinikum St. Josef Offenburg</t>
  </si>
  <si>
    <t>FAB-Z-038-BG</t>
  </si>
  <si>
    <t>Nürtingen</t>
  </si>
  <si>
    <t>medius KLINIK NÜRTINGEN</t>
  </si>
  <si>
    <t>FAB-Z-039-1</t>
  </si>
  <si>
    <t>Ostfildern</t>
  </si>
  <si>
    <t>medius KLINIK OSTFILDERN-RUIT</t>
  </si>
  <si>
    <t>FAB-Z-039-2</t>
  </si>
  <si>
    <t>Bad Saarow</t>
  </si>
  <si>
    <t>HELIOS-Klinikum Bad Saarow</t>
  </si>
  <si>
    <t>FAB-Z-040</t>
  </si>
  <si>
    <t>Heilbronn</t>
  </si>
  <si>
    <t>Gesundbrunnen - SLK Heilbronn</t>
  </si>
  <si>
    <t>FAB-Z-042-BG</t>
  </si>
  <si>
    <t>Fürth</t>
  </si>
  <si>
    <t>Klinikum Fürth</t>
  </si>
  <si>
    <t>FAB-Z-043-BG</t>
  </si>
  <si>
    <t>Asklepios Klinik Barmbek Hamburg</t>
  </si>
  <si>
    <t>FAB-Z-044-BG</t>
  </si>
  <si>
    <t>Helios Dr. Horst Schmidt Wiesbaden</t>
  </si>
  <si>
    <t>FAB-Z-045-BG</t>
  </si>
  <si>
    <t>Katholisches Klinikum Mainz</t>
  </si>
  <si>
    <t>FAB-Z-046-BG</t>
  </si>
  <si>
    <t>Gifhorn</t>
  </si>
  <si>
    <t>Helios Klinikum Gifhorn</t>
  </si>
  <si>
    <t>FAB-Z-047</t>
  </si>
  <si>
    <t>Erlangen</t>
  </si>
  <si>
    <t>Uniklinikum Erlangen</t>
  </si>
  <si>
    <t>FAB-Z-048-BG</t>
  </si>
  <si>
    <t>Offenbach am Main</t>
  </si>
  <si>
    <t>Ketteler Krankenhaus Offenbach</t>
  </si>
  <si>
    <t>FAB-Z-049</t>
  </si>
  <si>
    <t>Esslingen am Neckar</t>
  </si>
  <si>
    <t>Klinikum Esslingen</t>
  </si>
  <si>
    <t>FAB-Z-050-BG</t>
  </si>
  <si>
    <t>Weißenfels</t>
  </si>
  <si>
    <t>Asklepios Klinik Weißenfels</t>
  </si>
  <si>
    <t>FAB-Z-051</t>
  </si>
  <si>
    <t>Kassel</t>
  </si>
  <si>
    <t>Klinikum Kassel</t>
  </si>
  <si>
    <t>FAB-Z-052-BG</t>
  </si>
  <si>
    <t>Mutlangen</t>
  </si>
  <si>
    <t>Stauferklinikum Schwäbisch Gmünd</t>
  </si>
  <si>
    <t>FAB-Z-053-BG</t>
  </si>
  <si>
    <t>Aalen</t>
  </si>
  <si>
    <t>Ostalb-Klinikum Aalen</t>
  </si>
  <si>
    <t>FAB-Z-054</t>
  </si>
  <si>
    <t>Deggendorf</t>
  </si>
  <si>
    <t>DONAUISAR Klinikum Deggendorf</t>
  </si>
  <si>
    <t>FAB-Z-056-BG</t>
  </si>
  <si>
    <t>Amberg</t>
  </si>
  <si>
    <t>Klinikum St. Marien Amberg</t>
  </si>
  <si>
    <t>FAB-Z-057-BG</t>
  </si>
  <si>
    <t>St. Joseph-Stift Bremen</t>
  </si>
  <si>
    <t>FAB-Z-058</t>
  </si>
  <si>
    <t>Greifswald</t>
  </si>
  <si>
    <t>Universitätsmedizin Greifswald</t>
  </si>
  <si>
    <t>FAB-Z-059-BG</t>
  </si>
  <si>
    <t>Villingen-Schwenningen</t>
  </si>
  <si>
    <t>Klinikum Villingen-Schwenningen</t>
  </si>
  <si>
    <t>Bremerhaven</t>
  </si>
  <si>
    <t>Klinikum Reinkenheide - Bremerhaven</t>
  </si>
  <si>
    <t>FAB-Z-061</t>
  </si>
  <si>
    <t>ViDia Christliche Kliniken Karlsruhe</t>
  </si>
  <si>
    <t>FAB-Z-062-BG</t>
  </si>
  <si>
    <t>St. Elisabeth - St. Barbara Halle (Saale)</t>
  </si>
  <si>
    <t>FAB-Z-063-BG</t>
  </si>
  <si>
    <t>Dresden</t>
  </si>
  <si>
    <t>Univ. „Carl Gustav Carus“ Dresden</t>
  </si>
  <si>
    <t>FAB-Z-064-1-BG</t>
  </si>
  <si>
    <t>Diakonissenkrankenhaus Dresden</t>
  </si>
  <si>
    <t>FAB-Z-064-2</t>
  </si>
  <si>
    <t>St. Joseph Stift Dresden</t>
  </si>
  <si>
    <t>FAB-Z-064-3</t>
  </si>
  <si>
    <t>Radebeul</t>
  </si>
  <si>
    <t>ELBLANDKLINIKUM Radebeul</t>
  </si>
  <si>
    <t>FAB-Z-064-4</t>
  </si>
  <si>
    <t>Bielefeld</t>
  </si>
  <si>
    <t>Franziskus Hospital Bielefeld</t>
  </si>
  <si>
    <t>FAB-Z-065</t>
  </si>
  <si>
    <t>Frankfurt am Main</t>
  </si>
  <si>
    <t>AGAPLESION DIAKO Markus Frankfurt</t>
  </si>
  <si>
    <t>FAB-Z-067-BG</t>
  </si>
  <si>
    <t>Homburg</t>
  </si>
  <si>
    <t>Universitätsklinikum Homburg-Saarland</t>
  </si>
  <si>
    <t>FAB-Z-069-BG</t>
  </si>
  <si>
    <t>Kempten (Allgäu)</t>
  </si>
  <si>
    <t>Klinikum Kempten</t>
  </si>
  <si>
    <t>FAB-Z-070-BG</t>
  </si>
  <si>
    <t>Ravensburg</t>
  </si>
  <si>
    <t>Oberschwabenklinik Ravensburg</t>
  </si>
  <si>
    <t>FAB-Z-071-1-BG</t>
  </si>
  <si>
    <t>Wangen im Allgäu</t>
  </si>
  <si>
    <t>Oberschwabenklinik Wangen</t>
  </si>
  <si>
    <t>FAB-Z-071-2</t>
  </si>
  <si>
    <t>Stralsund</t>
  </si>
  <si>
    <t>Helios Hanseklinikum Stralsund</t>
  </si>
  <si>
    <t>FAB-Z-072</t>
  </si>
  <si>
    <t>Bruchsal</t>
  </si>
  <si>
    <t>Fürst-Stirum-Klinik Bruchsal</t>
  </si>
  <si>
    <t>FAB-Z-074</t>
  </si>
  <si>
    <t>Trier</t>
  </si>
  <si>
    <t>Mutterhaus Borromäerinnen Trier</t>
  </si>
  <si>
    <t>FAB-Z-076-BG</t>
  </si>
  <si>
    <t>Erfurt</t>
  </si>
  <si>
    <t>Helios Klinikum Erfurt</t>
  </si>
  <si>
    <t>FAB-Z-077-BG</t>
  </si>
  <si>
    <t>Weiden in der Oberpfalz</t>
  </si>
  <si>
    <t>Klinikum Weiden</t>
  </si>
  <si>
    <t>FAB-Z-078-1-BG</t>
  </si>
  <si>
    <t>Marktredwitz</t>
  </si>
  <si>
    <t>Klinikum Fichtelgebirge Marktredwitz</t>
  </si>
  <si>
    <t>FAB-Z-078-2</t>
  </si>
  <si>
    <t>Hildesheim</t>
  </si>
  <si>
    <t>St. Bernward Krankenhaus Hildesheim</t>
  </si>
  <si>
    <t>FAB-Z-079</t>
  </si>
  <si>
    <t>Sankt Gertrauden-Krankenhaus Berlin</t>
  </si>
  <si>
    <t>FAB-Z-081</t>
  </si>
  <si>
    <t>Regensburg</t>
  </si>
  <si>
    <t>Caritas St. Josef Regensburg</t>
  </si>
  <si>
    <t>FAB-Z-083-BG</t>
  </si>
  <si>
    <t>Reutlingen</t>
  </si>
  <si>
    <t>Klinikum am Steinenberg-Reutlingen</t>
  </si>
  <si>
    <t>FAB-Z-084-BG</t>
  </si>
  <si>
    <t>Schwäbisch Hall</t>
  </si>
  <si>
    <t>Diakonie-Klinikum Schwäbisch Hall</t>
  </si>
  <si>
    <t>FAB-Z-085-BG</t>
  </si>
  <si>
    <t>Zittau</t>
  </si>
  <si>
    <t>FAB-Z-086</t>
  </si>
  <si>
    <t>Heide</t>
  </si>
  <si>
    <t>Westküstenklinikum Heide</t>
  </si>
  <si>
    <t>FAB-Z-087-2</t>
  </si>
  <si>
    <t>Itzehoe</t>
  </si>
  <si>
    <t>Klinikum Itzehoe</t>
  </si>
  <si>
    <t>FAB-Z-087-3</t>
  </si>
  <si>
    <t>Neumünster</t>
  </si>
  <si>
    <t>Friedrich-Ebert Neumünster</t>
  </si>
  <si>
    <t>FAB-Z-087-4</t>
  </si>
  <si>
    <t>Evang. Waldkrankenhaus Spandau Berlin</t>
  </si>
  <si>
    <t>FAB-Z-088-BG</t>
  </si>
  <si>
    <t>Westerstede</t>
  </si>
  <si>
    <t>Ammerland-Klinik Westerstede</t>
  </si>
  <si>
    <t>FAB-Z-089</t>
  </si>
  <si>
    <t>Baden-Baden</t>
  </si>
  <si>
    <t>Klinikum Mittelbaden - Baden-Baden</t>
  </si>
  <si>
    <t>FAB-Z-090</t>
  </si>
  <si>
    <t>Braunschweig</t>
  </si>
  <si>
    <t>Städtisches Klinikum Braunschweig</t>
  </si>
  <si>
    <t>FAB-Z-091-BG</t>
  </si>
  <si>
    <t>Augsburg</t>
  </si>
  <si>
    <t>Universitätsklinikum Augsburg</t>
  </si>
  <si>
    <t>FAB-Z-092-BG</t>
  </si>
  <si>
    <t>Neubrandenburg</t>
  </si>
  <si>
    <t>Dietrich-Bonhoeffer Neubrandenburg</t>
  </si>
  <si>
    <t>FAB-Z-093</t>
  </si>
  <si>
    <t>Goslar</t>
  </si>
  <si>
    <t>Asklepios Harzkliniken</t>
  </si>
  <si>
    <t>FAB-Z-094</t>
  </si>
  <si>
    <t>Memmingen</t>
  </si>
  <si>
    <t>Klinikum Memmingen</t>
  </si>
  <si>
    <t>FAB-Z-095</t>
  </si>
  <si>
    <t>Pinneberg</t>
  </si>
  <si>
    <t>Regio Klinikum Pinneberg</t>
  </si>
  <si>
    <t>FAB-Z-096-BG</t>
  </si>
  <si>
    <t>Dachau</t>
  </si>
  <si>
    <t>Helios Amper–Klinikum Dachau</t>
  </si>
  <si>
    <t>FAB-Z-097</t>
  </si>
  <si>
    <t>Ludwigsburg</t>
  </si>
  <si>
    <t>Klinikum Ludwigsburg</t>
  </si>
  <si>
    <t>FAB-Z-098-BG</t>
  </si>
  <si>
    <t>Nürnberg</t>
  </si>
  <si>
    <t>Klinikum Nürnberg</t>
  </si>
  <si>
    <t>FAB-Z-099-BG</t>
  </si>
  <si>
    <t>Helios Klinikum Hildesheim</t>
  </si>
  <si>
    <t>FAB-Z-100</t>
  </si>
  <si>
    <t>Jena</t>
  </si>
  <si>
    <t>Universitätsklinikum Jena</t>
  </si>
  <si>
    <t>FAB-Z-101-BG</t>
  </si>
  <si>
    <t>Sana Klinikum Offenbach</t>
  </si>
  <si>
    <t>FAB-Z-102-BG</t>
  </si>
  <si>
    <t>Bayreuth</t>
  </si>
  <si>
    <t>Klinikum Bayreuth</t>
  </si>
  <si>
    <t>FAB-Z-103-BG</t>
  </si>
  <si>
    <t>Leipzig</t>
  </si>
  <si>
    <t>St. Elisabeth-Krankenhaus Leipzig</t>
  </si>
  <si>
    <t>FAB-Z-104</t>
  </si>
  <si>
    <t>Stendal</t>
  </si>
  <si>
    <t>Johanniter Krankenhaus Stendal</t>
  </si>
  <si>
    <t>Diako Henriettenstift Hannover</t>
  </si>
  <si>
    <t>FAB-Z-106-BG</t>
  </si>
  <si>
    <t>Gera</t>
  </si>
  <si>
    <t>SRH Wald-Klinikum Gera</t>
  </si>
  <si>
    <t>FAB-Z-107-BG</t>
  </si>
  <si>
    <t>Rodewisch</t>
  </si>
  <si>
    <t>Klinikum Obergöltzsch Rodewisch</t>
  </si>
  <si>
    <t>FAB-Z-108</t>
  </si>
  <si>
    <t>Ingolstadt</t>
  </si>
  <si>
    <t>Klinikum Ingolstadt</t>
  </si>
  <si>
    <t>Sigmaringen</t>
  </si>
  <si>
    <t>SRH Krankenhaus Sigmaringen</t>
  </si>
  <si>
    <t>FAB-Z-110</t>
  </si>
  <si>
    <t>Universitätsklinikum Leipzig</t>
  </si>
  <si>
    <t>FAB-Z-111-BG</t>
  </si>
  <si>
    <t>Saarlouis</t>
  </si>
  <si>
    <t>Krankenhaus DRK Saarlouis</t>
  </si>
  <si>
    <t>FAB-Z-112-BG</t>
  </si>
  <si>
    <t>Pforzheim</t>
  </si>
  <si>
    <t>HELIOS Klinikum Pforzheim</t>
  </si>
  <si>
    <t>FAB-Z-113</t>
  </si>
  <si>
    <t>Schweinfurt</t>
  </si>
  <si>
    <t>Leopoldina-Krankenhaus Schweinfurt</t>
  </si>
  <si>
    <t>FAB-Z-114-BG</t>
  </si>
  <si>
    <t>Klinikum St. Georg Leipzig</t>
  </si>
  <si>
    <t>FAB-Z-115-1</t>
  </si>
  <si>
    <t>Torgau</t>
  </si>
  <si>
    <t>Johann-Kentmann - Torgau</t>
  </si>
  <si>
    <t>FAB-Z-115-2</t>
  </si>
  <si>
    <t>Städt. Klinikum Dresden - Friedrichstadt</t>
  </si>
  <si>
    <t>FAB-Z-116-BG</t>
  </si>
  <si>
    <t>Neumarkt in der Oberpfalz</t>
  </si>
  <si>
    <t>Klinikum Neumarkt i. d. OPf.</t>
  </si>
  <si>
    <t>FAB-Z-117-BG</t>
  </si>
  <si>
    <t>Linz</t>
  </si>
  <si>
    <t>Ordensklinikum Linz</t>
  </si>
  <si>
    <t>FAB-Z-118-BG</t>
  </si>
  <si>
    <t>DRK Kliniken Berlin Westend</t>
  </si>
  <si>
    <t>FAB-Z-119</t>
  </si>
  <si>
    <t>Vinzenzkrankenhaus Hannover</t>
  </si>
  <si>
    <t>FAB-Z-120</t>
  </si>
  <si>
    <t>Luzern 16</t>
  </si>
  <si>
    <t>Luzerner Kantonsspital LUKS</t>
  </si>
  <si>
    <t>FAB-Z-121-BG</t>
  </si>
  <si>
    <t>Würzburg</t>
  </si>
  <si>
    <t>Universitätsklinikum Würzburg</t>
  </si>
  <si>
    <t>FAB-Z-122-BG</t>
  </si>
  <si>
    <t>München</t>
  </si>
  <si>
    <t>Rechts der Isar - Techn. Univ. München</t>
  </si>
  <si>
    <t>FAB-Z-123-BG</t>
  </si>
  <si>
    <t>Ludwigshafen am Rhein</t>
  </si>
  <si>
    <t>Klinikum Ludwigshafen</t>
  </si>
  <si>
    <t>FAB-Z-124</t>
  </si>
  <si>
    <t>Winnenden</t>
  </si>
  <si>
    <t>Rems-Murr-Klinikum Winnenden</t>
  </si>
  <si>
    <t>FAB-Z-125-BG</t>
  </si>
  <si>
    <t>Biberach an der Riss</t>
  </si>
  <si>
    <t>Sana Klinik Biberach</t>
  </si>
  <si>
    <t>FAB-Z-126-1</t>
  </si>
  <si>
    <t>Ehingen (Donau)</t>
  </si>
  <si>
    <t>Alb-Donau Klinikum Ehingen</t>
  </si>
  <si>
    <t>FAB-Z-126-2</t>
  </si>
  <si>
    <t>Diakonie-Klinikum Stuttgart</t>
  </si>
  <si>
    <t>FAB-Z-127</t>
  </si>
  <si>
    <t>Katharinenhospital Stuttgart</t>
  </si>
  <si>
    <t>FAB-Z-128-BG</t>
  </si>
  <si>
    <t>Bonn</t>
  </si>
  <si>
    <t>Universitätsklinikum Bonn</t>
  </si>
  <si>
    <t>FAB-Z-129-BG</t>
  </si>
  <si>
    <t>Helios Klinikum Berlin-Buch</t>
  </si>
  <si>
    <t>FAB-Z-130-BG</t>
  </si>
  <si>
    <t>Neunkirchen</t>
  </si>
  <si>
    <t>Marienhaus Klinikum Neunkirchen</t>
  </si>
  <si>
    <t>FAB-Z-131</t>
  </si>
  <si>
    <t>Borna</t>
  </si>
  <si>
    <t>Sana Kliniken Leipziger Land - Borna</t>
  </si>
  <si>
    <t>Elisabeth-Krankenhaus Kassel</t>
  </si>
  <si>
    <t>FAB-Z-133</t>
  </si>
  <si>
    <t>Konstanz</t>
  </si>
  <si>
    <t>Klinikum Konstanz</t>
  </si>
  <si>
    <t>FAB-Z-134-1</t>
  </si>
  <si>
    <t>Friedrichshafen</t>
  </si>
  <si>
    <t>Klinikum Friedrichshafen</t>
  </si>
  <si>
    <t>FAB-Z-134-2</t>
  </si>
  <si>
    <t>Missioklinik Würzburg Mitte</t>
  </si>
  <si>
    <t>FAB-Z-135</t>
  </si>
  <si>
    <t>Worms</t>
  </si>
  <si>
    <t>Klinikum Worms</t>
  </si>
  <si>
    <t>FAB-Z-136-BG</t>
  </si>
  <si>
    <t>Meran</t>
  </si>
  <si>
    <t>Schwerpunktkrankenhaus Meran</t>
  </si>
  <si>
    <t>FAB-Z-137-1</t>
  </si>
  <si>
    <t>Brixen</t>
  </si>
  <si>
    <t>Schwerpunktkrankenhaus Brixen</t>
  </si>
  <si>
    <t>FAB-Z-137-2</t>
  </si>
  <si>
    <t>Magdeburg</t>
  </si>
  <si>
    <t>Krankenhaus St. Marienstift Magdeburg</t>
  </si>
  <si>
    <t>FAB-Z-138</t>
  </si>
  <si>
    <t>Traunstein</t>
  </si>
  <si>
    <t>Klinikum Traunstein</t>
  </si>
  <si>
    <t>FAB-Z-140-BG</t>
  </si>
  <si>
    <t>Aschaffenburg</t>
  </si>
  <si>
    <t>Klinikum Aschaffenburg</t>
  </si>
  <si>
    <t>FAB-Z-141-BG</t>
  </si>
  <si>
    <t>Medizinische Hochschule Hannover</t>
  </si>
  <si>
    <t>FAB-Z-142-BG</t>
  </si>
  <si>
    <t>Klinikum Magdeburg</t>
  </si>
  <si>
    <t>FAB-Z-143-BG</t>
  </si>
  <si>
    <t>Starnberg</t>
  </si>
  <si>
    <t>Klinikum Starnberg</t>
  </si>
  <si>
    <t>FAB-Z-144-BG</t>
  </si>
  <si>
    <t>Obernkirchen</t>
  </si>
  <si>
    <t>AGAPLESION SCHAUMBURG</t>
  </si>
  <si>
    <t>FAB-Z-145</t>
  </si>
  <si>
    <t>Schwerin</t>
  </si>
  <si>
    <t>Helios Kliniken Schwerin</t>
  </si>
  <si>
    <t>FAB-Z-146-BG</t>
  </si>
  <si>
    <t>Hanau</t>
  </si>
  <si>
    <t>Klinikum Hanau</t>
  </si>
  <si>
    <t>FAB-Z-147-BG</t>
  </si>
  <si>
    <t>Brandenburg an der Havel</t>
  </si>
  <si>
    <t>Univ. Brandenburg an der Havel</t>
  </si>
  <si>
    <t>FAB-Z-148-BG</t>
  </si>
  <si>
    <t>Wolfsburg</t>
  </si>
  <si>
    <t>Klinikum Wolfsburg</t>
  </si>
  <si>
    <t>FAB-Z-149-BG</t>
  </si>
  <si>
    <t>Bamberg</t>
  </si>
  <si>
    <t>Am Bruderwald - Sozialstift Bamberg</t>
  </si>
  <si>
    <t>FAB-Z-150-BG</t>
  </si>
  <si>
    <t>Coburg</t>
  </si>
  <si>
    <t>Regiomed Klinikum Coburg</t>
  </si>
  <si>
    <t>FAB-Z-151-BG</t>
  </si>
  <si>
    <t>Neuwied</t>
  </si>
  <si>
    <t>FAB-Z-152-BG</t>
  </si>
  <si>
    <t>AGAPLESION DIAKO HAMBURG</t>
  </si>
  <si>
    <t>FAB-Z-153-BG</t>
  </si>
  <si>
    <t>Helios Mariahilf Klinik Hamburg</t>
  </si>
  <si>
    <t>FAB-Z-157</t>
  </si>
  <si>
    <t>Fulda</t>
  </si>
  <si>
    <t>Klinikum Fulda</t>
  </si>
  <si>
    <t>Stade</t>
  </si>
  <si>
    <t>Elbe Klinikum Stade</t>
  </si>
  <si>
    <t>FAB-Z-159-1</t>
  </si>
  <si>
    <t>Buxtehude</t>
  </si>
  <si>
    <t>Elbe Klinikum Buxtehude</t>
  </si>
  <si>
    <t>FAB-Z-159-2</t>
  </si>
  <si>
    <t>Georgsmarienhütte</t>
  </si>
  <si>
    <t>Franziskus-Hospital Harderberg</t>
  </si>
  <si>
    <t>FAB-Z-160</t>
  </si>
  <si>
    <t>Limburg an der Lahn</t>
  </si>
  <si>
    <t>St. Vincenz Limburg</t>
  </si>
  <si>
    <t>FAB-Z-161-BG</t>
  </si>
  <si>
    <t>Ansbach</t>
  </si>
  <si>
    <t>ANregiomed Klinikum Ansbach</t>
  </si>
  <si>
    <t>FAB-Z-162-BG</t>
  </si>
  <si>
    <t>Lübeck</t>
  </si>
  <si>
    <t>Univ. Schleswig-Holstein -  Lübeck</t>
  </si>
  <si>
    <t>FAB-Z-163-BG</t>
  </si>
  <si>
    <t>Universitätsklinikum Frankfurt</t>
  </si>
  <si>
    <t>FAB-Z-164-BG</t>
  </si>
  <si>
    <t>LMU Klinikum München</t>
  </si>
  <si>
    <t>FAB-Z-165-BG</t>
  </si>
  <si>
    <t>Kiel</t>
  </si>
  <si>
    <t>Univ. Schleswig-Holstein - Kiel</t>
  </si>
  <si>
    <t>FAB-Z-166-BG</t>
  </si>
  <si>
    <t>Düsseldorf</t>
  </si>
  <si>
    <t>Universitätsklinikum Düsseldorf</t>
  </si>
  <si>
    <t>FAB-Z-167-BG</t>
  </si>
  <si>
    <t>Nordhausen</t>
  </si>
  <si>
    <t>Südharz Klinikum Nordhausen</t>
  </si>
  <si>
    <t>FAB-Z-168</t>
  </si>
  <si>
    <t>Frauenklinik Dr. Geisenhofer München</t>
  </si>
  <si>
    <t>FAB-Z-169</t>
  </si>
  <si>
    <t>Heidenheim an der Brenz</t>
  </si>
  <si>
    <t>Klinikum Heidenheim</t>
  </si>
  <si>
    <t>Bottrop</t>
  </si>
  <si>
    <t>Marienhospital Bottrop</t>
  </si>
  <si>
    <t>FAB-Z-171-BG</t>
  </si>
  <si>
    <t>Städt. Klinikum Harlaching - München</t>
  </si>
  <si>
    <t>FAB-Z-172-BG</t>
  </si>
  <si>
    <t>St. Marien Hospital Bonn</t>
  </si>
  <si>
    <t>FAB-Z-174-BG</t>
  </si>
  <si>
    <t>Singen (Hohentwiel)</t>
  </si>
  <si>
    <t>Hegau-Bodensee-Klinikum Singen</t>
  </si>
  <si>
    <t>FAB-Z-175-BG</t>
  </si>
  <si>
    <t>Lüneburg</t>
  </si>
  <si>
    <t>Städtisches Klinikum Lüneburg</t>
  </si>
  <si>
    <t>FAB-Z-176-BG</t>
  </si>
  <si>
    <t>DRK Krankenhaus Chemnitz-Rabenstein</t>
  </si>
  <si>
    <t>FAB-Z-177</t>
  </si>
  <si>
    <t>Göttingen</t>
  </si>
  <si>
    <t>Universitätsmedizin Göttingen (UMG)</t>
  </si>
  <si>
    <t>FAB-Z-178-BG</t>
  </si>
  <si>
    <t>Heppenheim (Bergstraße)</t>
  </si>
  <si>
    <t>Univ. Heidelberg - Heppenheim/Bergstr.</t>
  </si>
  <si>
    <t>FAB-Z-179</t>
  </si>
  <si>
    <t>Kath. Marienkrankenhaus Hamburg</t>
  </si>
  <si>
    <t>FAB-Z-180-BG</t>
  </si>
  <si>
    <t>Wernigerode</t>
  </si>
  <si>
    <t>Harzklinikum Wernigerode</t>
  </si>
  <si>
    <t>FAB-Z-181</t>
  </si>
  <si>
    <t>Koblenz</t>
  </si>
  <si>
    <t>Katholisches Klinikum Koblenz</t>
  </si>
  <si>
    <t>FAB-Z-183</t>
  </si>
  <si>
    <t>Neustadt an der Weinstraße</t>
  </si>
  <si>
    <t>Krankenhaus Hetzelstift</t>
  </si>
  <si>
    <t>FAB-Z-184</t>
  </si>
  <si>
    <t>Baden</t>
  </si>
  <si>
    <t>Kantonsspital Baden</t>
  </si>
  <si>
    <t>FAB-Z-185-BG</t>
  </si>
  <si>
    <t>Vechta</t>
  </si>
  <si>
    <t>St. Marienhospital Vechta</t>
  </si>
  <si>
    <t>FAB-Z-186</t>
  </si>
  <si>
    <t>Weinheim</t>
  </si>
  <si>
    <t>GRN-Klinik Weinheim</t>
  </si>
  <si>
    <t>FAB-Z-187</t>
  </si>
  <si>
    <t>Dritter Orden München-Nymphenburg</t>
  </si>
  <si>
    <t>FAB-Z-188-BG</t>
  </si>
  <si>
    <t>Vivantes Klinikum Am Urban (Berlin)</t>
  </si>
  <si>
    <t>FAB-Z-190-BG</t>
  </si>
  <si>
    <t>Lingen (Ems)</t>
  </si>
  <si>
    <t>Bonifatius Hospital Lingen (Ems)</t>
  </si>
  <si>
    <t>FAB-Z-191-1</t>
  </si>
  <si>
    <t>Nordhorn</t>
  </si>
  <si>
    <t>Euregio-Klinik - Nordhorn</t>
  </si>
  <si>
    <t>FAB-Z-191-2</t>
  </si>
  <si>
    <t>Krankenhaus Waldfriede Berlin</t>
  </si>
  <si>
    <t>Speyer</t>
  </si>
  <si>
    <t>Diako-Stiftungs-Krankenhaus Speyer</t>
  </si>
  <si>
    <t>FAB-Z-193-BG</t>
  </si>
  <si>
    <t>Mittelrhein Ev. Stift St. Martin Koblenz</t>
  </si>
  <si>
    <t>FAB-Z-194-1</t>
  </si>
  <si>
    <t>Mayen</t>
  </si>
  <si>
    <t>St. Elisabeth Mayen (Mittelrhein)</t>
  </si>
  <si>
    <t>FAB-Z-194-2</t>
  </si>
  <si>
    <t>JOSEFINUM Augsburg</t>
  </si>
  <si>
    <t>FAB-Z-198</t>
  </si>
  <si>
    <t>Donauwörth</t>
  </si>
  <si>
    <t>Donau-Ries-Klinik Donauwörth</t>
  </si>
  <si>
    <t>FAB-Z-200</t>
  </si>
  <si>
    <t>Potsdam</t>
  </si>
  <si>
    <t>Klinikum Ernst von Bergmann Potsdam</t>
  </si>
  <si>
    <t>FAB-Z-201-BG</t>
  </si>
  <si>
    <t>Bad Nauheim</t>
  </si>
  <si>
    <t>Hochwaldkrankenhaus Bad Nauheim</t>
  </si>
  <si>
    <t>FAB-Z-203-BG</t>
  </si>
  <si>
    <t>Bad Mergentheim</t>
  </si>
  <si>
    <t>Caritas-Krankenhaus Bad Mergentheim</t>
  </si>
  <si>
    <t>FAB-Z-204</t>
  </si>
  <si>
    <t>Buchholz in der Nordheide</t>
  </si>
  <si>
    <t>Krankenhaus Buchholz</t>
  </si>
  <si>
    <t>FAB-Z-205-1</t>
  </si>
  <si>
    <t>Winsen (Luhe)</t>
  </si>
  <si>
    <t>Krankenhaus Winsen</t>
  </si>
  <si>
    <t>FAB-Z-205-2</t>
  </si>
  <si>
    <t>Rotenburg (Wümme)</t>
  </si>
  <si>
    <t>AGAPLESION Diako Rotenburg</t>
  </si>
  <si>
    <t>FAB-Z-207</t>
  </si>
  <si>
    <t>Park-Klinik - Kiel</t>
  </si>
  <si>
    <t>FAB-Z-209</t>
  </si>
  <si>
    <t>Eutin</t>
  </si>
  <si>
    <t>AMEOS Klinikum Eutin</t>
  </si>
  <si>
    <t>FAB-Z-210</t>
  </si>
  <si>
    <t>Flensburg</t>
  </si>
  <si>
    <t>DIAKO Krankenhaus Flensburg</t>
  </si>
  <si>
    <t>Köln</t>
  </si>
  <si>
    <t>Universitätsklinikum Köln</t>
  </si>
  <si>
    <t>FAB-Z-212-BG</t>
  </si>
  <si>
    <t>Bad Kreuznach</t>
  </si>
  <si>
    <t>St. Marienwörth Bad Kreuznach</t>
  </si>
  <si>
    <t>FAB-Z-213</t>
  </si>
  <si>
    <t>Wetzlar</t>
  </si>
  <si>
    <t>Lahn-Dill-Kliniken - Wetzlar</t>
  </si>
  <si>
    <t>FAB-Z-214-BG</t>
  </si>
  <si>
    <t>Kaiserslautern</t>
  </si>
  <si>
    <t>Westpfalz Klinikum Kaiserlautern</t>
  </si>
  <si>
    <t>Pirmasens</t>
  </si>
  <si>
    <t>Städtisches Krankenhaus Pirmasens</t>
  </si>
  <si>
    <t>FAB-Z-218</t>
  </si>
  <si>
    <t>Krankenhaus der Stadt Linz (AKh)</t>
  </si>
  <si>
    <t>FAB-Z-219-BG</t>
  </si>
  <si>
    <t>Krankenhaus Landshut-Achdorf</t>
  </si>
  <si>
    <t>Kulmbach</t>
  </si>
  <si>
    <t>Klinikum Kulmbach</t>
  </si>
  <si>
    <t>FAB-Z-222</t>
  </si>
  <si>
    <t>Herdecke</t>
  </si>
  <si>
    <t>Gemeinschaftskrankenhaus Herdecke</t>
  </si>
  <si>
    <t>FAB-Z-223</t>
  </si>
  <si>
    <t>Witten</t>
  </si>
  <si>
    <t>Marien Hospital Witten</t>
  </si>
  <si>
    <t>FAB-Z-224-BG</t>
  </si>
  <si>
    <t>Neuruppin</t>
  </si>
  <si>
    <t>Werdau</t>
  </si>
  <si>
    <t>Pleißental-Klinik Werdau</t>
  </si>
  <si>
    <t>FAB-Z-227</t>
  </si>
  <si>
    <t>Gemeinschaftskrankenhaus Havelhöhe</t>
  </si>
  <si>
    <t>FAB-Z-228</t>
  </si>
  <si>
    <t>Bern</t>
  </si>
  <si>
    <t>Inselspital Bern</t>
  </si>
  <si>
    <t>FAB-Z-229-BG</t>
  </si>
  <si>
    <t>Darmstadt</t>
  </si>
  <si>
    <t>Klinikum Darmstadt</t>
  </si>
  <si>
    <t>FAB-Z-230-BG</t>
  </si>
  <si>
    <t>Zürich</t>
  </si>
  <si>
    <t>UniversitätsSpital Zürich</t>
  </si>
  <si>
    <t>FAB-Z-231-BG</t>
  </si>
  <si>
    <t>Park-Klinik Weißensee - Berlin</t>
  </si>
  <si>
    <t>Essen</t>
  </si>
  <si>
    <t>Universitätsklinikum Essen</t>
  </si>
  <si>
    <t>FAB-Z-234-BG</t>
  </si>
  <si>
    <t>Celle</t>
  </si>
  <si>
    <t>Allgemeines Krankenhaus Celle</t>
  </si>
  <si>
    <t>FAB-Z-235</t>
  </si>
  <si>
    <t>Bad Homburg</t>
  </si>
  <si>
    <t>FAB-Z-236-BG</t>
  </si>
  <si>
    <t>Klinikum Frankfurt Höchst</t>
  </si>
  <si>
    <t>FAB-Z-237-BG</t>
  </si>
  <si>
    <t>Martin-Luther-Krankenhaus Berlin</t>
  </si>
  <si>
    <t>FAB-Z-238-BG</t>
  </si>
  <si>
    <t>Oranienburg</t>
  </si>
  <si>
    <t>FAB-Z-239</t>
  </si>
  <si>
    <t>Siloah St. Trudpert Pforzheim</t>
  </si>
  <si>
    <t>FAB-Z-240-BG</t>
  </si>
  <si>
    <t>Rostock</t>
  </si>
  <si>
    <t>Klinikum Südstadt Rostock</t>
  </si>
  <si>
    <t>FAB-Z-241-BG</t>
  </si>
  <si>
    <t>Lörrach</t>
  </si>
  <si>
    <t>St. Elisabeth - Lörrach</t>
  </si>
  <si>
    <t>FAB-Z-243</t>
  </si>
  <si>
    <t>Rotkreuzklinikum München</t>
  </si>
  <si>
    <t>FAB-Z-244-BG</t>
  </si>
  <si>
    <t>Wittlich</t>
  </si>
  <si>
    <t>Verbundkrankenhaus Wittlich</t>
  </si>
  <si>
    <t>FAB-Z-245</t>
  </si>
  <si>
    <t>Hof</t>
  </si>
  <si>
    <t>Sana Klinikum Hof</t>
  </si>
  <si>
    <t>Straubing</t>
  </si>
  <si>
    <t>Klinikum St. Elisabeth Straubing</t>
  </si>
  <si>
    <t>FAB-Z-247-BG</t>
  </si>
  <si>
    <t>Evang. Kliniken Essen-Mitte (KEM)</t>
  </si>
  <si>
    <t>FAB-Z-248-BG</t>
  </si>
  <si>
    <t>Gelnhausen</t>
  </si>
  <si>
    <t>Main-Kinzig-Kliniken Gelnhausen</t>
  </si>
  <si>
    <t>FAB-Z-249</t>
  </si>
  <si>
    <t>Albertinen-Krankenhaus Hamburg</t>
  </si>
  <si>
    <t>FAB-Z-251-BG</t>
  </si>
  <si>
    <t>Marien Hospital Düsseldorf</t>
  </si>
  <si>
    <t>FAB-Z-252</t>
  </si>
  <si>
    <t>Aarau</t>
  </si>
  <si>
    <t>Kantonsspital Aarau</t>
  </si>
  <si>
    <t>FAB-Z-253-BG</t>
  </si>
  <si>
    <t>Basel</t>
  </si>
  <si>
    <t>Universitätsspital Basel</t>
  </si>
  <si>
    <t>FAB-Z-254-1-BG</t>
  </si>
  <si>
    <t>Bethesda Spital Basel</t>
  </si>
  <si>
    <t>FAB-Z-254-2</t>
  </si>
  <si>
    <t>Stadtspital Zürich Triemli</t>
  </si>
  <si>
    <t>FAB-Z-255-BG</t>
  </si>
  <si>
    <t>Wesel</t>
  </si>
  <si>
    <t>Marien-Hospital Wesel</t>
  </si>
  <si>
    <t>FAB-Z-257-BG</t>
  </si>
  <si>
    <t>Diako Mannheim</t>
  </si>
  <si>
    <t>FAB-Z-258-BG</t>
  </si>
  <si>
    <t>Osnabrück</t>
  </si>
  <si>
    <t>Klinikum Osnabrück</t>
  </si>
  <si>
    <t>Winterthur</t>
  </si>
  <si>
    <t>Kantonsspital Winterthur</t>
  </si>
  <si>
    <t>FAB-Z-260-BG</t>
  </si>
  <si>
    <t>Apolda</t>
  </si>
  <si>
    <t>Robert-Koch-Krankenhaus Apolda</t>
  </si>
  <si>
    <t>FAB-Z-261</t>
  </si>
  <si>
    <t>Klinik Hirslanden Zürich</t>
  </si>
  <si>
    <t>FAB-Z-262-BG</t>
  </si>
  <si>
    <t>Chur</t>
  </si>
  <si>
    <t>Kantonsspital Graubünden - Chur</t>
  </si>
  <si>
    <t>FAB-Z-263</t>
  </si>
  <si>
    <t>Cottbus</t>
  </si>
  <si>
    <t>Carl-Thiem-Klinikum Cottbus</t>
  </si>
  <si>
    <t>FAB-Z-267-BG</t>
  </si>
  <si>
    <t>Rheinfelden</t>
  </si>
  <si>
    <t>Spital Rheinfelden</t>
  </si>
  <si>
    <t>FAB-Z-268</t>
  </si>
  <si>
    <t>Rüsselsheim</t>
  </si>
  <si>
    <t>GPR Klinikum Rüsselsheim</t>
  </si>
  <si>
    <t>FAB-Z-269-BG</t>
  </si>
  <si>
    <t>Passau</t>
  </si>
  <si>
    <t>Klinikum Passau</t>
  </si>
  <si>
    <t>FAB-Z-271-BG</t>
  </si>
  <si>
    <t>Thun</t>
  </si>
  <si>
    <t>Spital STS AG Thun</t>
  </si>
  <si>
    <t>FAB-Z-272</t>
  </si>
  <si>
    <t>Klagenfurt am Wörthersee</t>
  </si>
  <si>
    <t>Klinikum Klagenfurt am Wörthersee</t>
  </si>
  <si>
    <t>FAB-Z-273-BG</t>
  </si>
  <si>
    <t>Kliniken Stadt Köln - Holweide</t>
  </si>
  <si>
    <t>Evangelisches Krankenhaus Wesel</t>
  </si>
  <si>
    <t>FAB-Z-275</t>
  </si>
  <si>
    <t>St. Claraspital Basel</t>
  </si>
  <si>
    <t>FAB-Z-277</t>
  </si>
  <si>
    <t>Lindenhofspital Bern</t>
  </si>
  <si>
    <t>Engeriedspital Bern</t>
  </si>
  <si>
    <t>FAB-Z-278-2</t>
  </si>
  <si>
    <t>Luzern</t>
  </si>
  <si>
    <t>Hirslanden Klinik St. Anna Luzern</t>
  </si>
  <si>
    <t>FAB-Z-279-BG</t>
  </si>
  <si>
    <t>Wuppertal</t>
  </si>
  <si>
    <t>Helios Universitätsklinikum Wuppertal</t>
  </si>
  <si>
    <t>FAB-Z-280-BG</t>
  </si>
  <si>
    <t>Luxembourg</t>
  </si>
  <si>
    <t>Centre Hospitalier de Luxembourg</t>
  </si>
  <si>
    <t>FAB-Z-282</t>
  </si>
  <si>
    <t>Evangelisches Krankenhaus Düsseldorf</t>
  </si>
  <si>
    <t>Garmisch-Partenkirchen</t>
  </si>
  <si>
    <t>Klinikum Garmisch-Partenkirchen</t>
  </si>
  <si>
    <t>FAB-Z-285</t>
  </si>
  <si>
    <t>Münsterlingen</t>
  </si>
  <si>
    <t>Kantonsspital Münsterlingen</t>
  </si>
  <si>
    <t>FAB-Z-286-BG</t>
  </si>
  <si>
    <t>Paderborn</t>
  </si>
  <si>
    <t>St. Vincenz-Krankenhaus Paderborn</t>
  </si>
  <si>
    <t>FAB-Z-288-BG</t>
  </si>
  <si>
    <t>Frauenfeld</t>
  </si>
  <si>
    <t>Kantonsspital Frauenfeld</t>
  </si>
  <si>
    <t>FAB-Z-289</t>
  </si>
  <si>
    <t>Mönchengladbach</t>
  </si>
  <si>
    <t>Elisabeth Rheydt - Mönchengladbach</t>
  </si>
  <si>
    <t>FAB-Z-290</t>
  </si>
  <si>
    <t>Arabella Klinik München</t>
  </si>
  <si>
    <t>FAB-Z-291</t>
  </si>
  <si>
    <t>Königs Wusterhausen</t>
  </si>
  <si>
    <t>KH Königs Wusterhausen (Spreewald)</t>
  </si>
  <si>
    <t>FAB-Z-292</t>
  </si>
  <si>
    <t>Krankenhaus Jerusalem Hamburg</t>
  </si>
  <si>
    <t>FAB-Z-293</t>
  </si>
  <si>
    <t>Leverkusen</t>
  </si>
  <si>
    <t>Klinikum Leverkusen</t>
  </si>
  <si>
    <t>FAB-Z-294-BG</t>
  </si>
  <si>
    <t>Bad Soden am Taunus</t>
  </si>
  <si>
    <t>Kliniken Main-Taunus - Bad Soden</t>
  </si>
  <si>
    <t>FAB-Z-296</t>
  </si>
  <si>
    <t>Moers</t>
  </si>
  <si>
    <t>Stiftung  Bethanien Grafschaft Moers</t>
  </si>
  <si>
    <t>FAB-Z-298-1</t>
  </si>
  <si>
    <t>Kleve</t>
  </si>
  <si>
    <t>St. Antonius-Hospital Kleve</t>
  </si>
  <si>
    <t>FAB-Z-298-2</t>
  </si>
  <si>
    <t>Reinbek</t>
  </si>
  <si>
    <t>Krankenhaus  St. Adolf-Stift Reinbek</t>
  </si>
  <si>
    <t>FAB-Z-299-BG</t>
  </si>
  <si>
    <t>Bochum</t>
  </si>
  <si>
    <t>Augusta-Kranken-Anstalt Bochum</t>
  </si>
  <si>
    <t>FAB-Z-300-BG</t>
  </si>
  <si>
    <t>Universitätsklinikum Magdeburg</t>
  </si>
  <si>
    <t>FAB-Z-301-BG</t>
  </si>
  <si>
    <t>Dessau-Roßlau</t>
  </si>
  <si>
    <t>Städtisches Klinikum Dessau</t>
  </si>
  <si>
    <t>FAB-Z-302</t>
  </si>
  <si>
    <t>Graz</t>
  </si>
  <si>
    <t>Universitätsklinikum Graz</t>
  </si>
  <si>
    <t>FAB-Z-303</t>
  </si>
  <si>
    <t>Zollikerberg</t>
  </si>
  <si>
    <t>Spital Zollikerberg (Zürich)</t>
  </si>
  <si>
    <t>FAB-Z-304</t>
  </si>
  <si>
    <t>Meiningen</t>
  </si>
  <si>
    <t>Klinikum Meiningen</t>
  </si>
  <si>
    <t>FAB-Z-308</t>
  </si>
  <si>
    <t>Freudenstadt</t>
  </si>
  <si>
    <t>Krankenhaus Freudenstadt</t>
  </si>
  <si>
    <t>FAB-Z-310</t>
  </si>
  <si>
    <t>FAH</t>
  </si>
  <si>
    <t>FAH-Z-001</t>
  </si>
  <si>
    <t>FAH-Z-002</t>
  </si>
  <si>
    <t>FAH-Z-003</t>
  </si>
  <si>
    <t>FAH-Z-004</t>
  </si>
  <si>
    <t>Quedlinburg</t>
  </si>
  <si>
    <t>Harzklinikum Quedlinburg</t>
  </si>
  <si>
    <t>FAH-Z-005</t>
  </si>
  <si>
    <t>Münster</t>
  </si>
  <si>
    <t>Fachklinik Hornheide</t>
  </si>
  <si>
    <t>FAH-Z-006</t>
  </si>
  <si>
    <t>FAH-Z-007</t>
  </si>
  <si>
    <t>FAH-Z-008</t>
  </si>
  <si>
    <t>FAH-Z-009</t>
  </si>
  <si>
    <t>FAH-Z-010</t>
  </si>
  <si>
    <t>FAH-Z-011</t>
  </si>
  <si>
    <t>FAH-Z-012</t>
  </si>
  <si>
    <t>FAH-Z-013</t>
  </si>
  <si>
    <t>FAH-Z-014</t>
  </si>
  <si>
    <t>FAH-Z-015</t>
  </si>
  <si>
    <t>FAH-Z-016</t>
  </si>
  <si>
    <t>FAH-Z-017</t>
  </si>
  <si>
    <t>Universitätsklinikum Regensburg</t>
  </si>
  <si>
    <t>FAH-Z-018</t>
  </si>
  <si>
    <t>FAH-Z-019</t>
  </si>
  <si>
    <t>Univ. der RUB, St. Josef - Bochum</t>
  </si>
  <si>
    <t>FAH-Z-020</t>
  </si>
  <si>
    <t>Minden</t>
  </si>
  <si>
    <t>Johannes Wesling Klinikum Minden</t>
  </si>
  <si>
    <t>FAH-Z-021</t>
  </si>
  <si>
    <t>FAH-Z-022</t>
  </si>
  <si>
    <t>FAH-Z-023</t>
  </si>
  <si>
    <t>Universitätsklinikum Münster (UKM)</t>
  </si>
  <si>
    <t>FAH-Z-024</t>
  </si>
  <si>
    <t>FAH-Z-025</t>
  </si>
  <si>
    <t>FAH-Z-027</t>
  </si>
  <si>
    <t>FAH-Z-028</t>
  </si>
  <si>
    <t>FAH-Z-029</t>
  </si>
  <si>
    <t>FAH-Z-030</t>
  </si>
  <si>
    <t>FAH-Z-031</t>
  </si>
  <si>
    <t>FAH-Z-032</t>
  </si>
  <si>
    <t>FAH-Z-033</t>
  </si>
  <si>
    <t>FAH-Z-034</t>
  </si>
  <si>
    <t>FAH-Z-035</t>
  </si>
  <si>
    <t>FAH-Z-036</t>
  </si>
  <si>
    <t>FAH-Z-037</t>
  </si>
  <si>
    <t>FAH-Z-038</t>
  </si>
  <si>
    <t>FAH-Z-039</t>
  </si>
  <si>
    <t>Recklinghausen</t>
  </si>
  <si>
    <t>Knappschaft Recklinghausen</t>
  </si>
  <si>
    <t>FAH-Z-040</t>
  </si>
  <si>
    <t>FAH-Z-041</t>
  </si>
  <si>
    <t>FAH-Z-042</t>
  </si>
  <si>
    <t>FAH-Z-043</t>
  </si>
  <si>
    <t>FAH-Z-044</t>
  </si>
  <si>
    <t>FAH-Z-046</t>
  </si>
  <si>
    <t>FAH-Z-047</t>
  </si>
  <si>
    <t>FAH-Z-048</t>
  </si>
  <si>
    <t>FAH-Z-049</t>
  </si>
  <si>
    <t>FAH-Z-050</t>
  </si>
  <si>
    <t>FAH-Z-051</t>
  </si>
  <si>
    <t>FAH-Z-052</t>
  </si>
  <si>
    <t>Oberhausen</t>
  </si>
  <si>
    <t>HELIOS St. Elisabeth Oberhausen</t>
  </si>
  <si>
    <t>FAH-Z-053</t>
  </si>
  <si>
    <t>FAH-Z-054</t>
  </si>
  <si>
    <t>Aachen</t>
  </si>
  <si>
    <t>Uniklinik RWTH Aachen</t>
  </si>
  <si>
    <t>FAH-Z-055</t>
  </si>
  <si>
    <t>Dortmund</t>
  </si>
  <si>
    <t>Klinikum Dortmund</t>
  </si>
  <si>
    <t>FAH-Z-056</t>
  </si>
  <si>
    <t>Krefeld</t>
  </si>
  <si>
    <t>HELIOS Klinikum Krefeld</t>
  </si>
  <si>
    <t>FAH-Z-057</t>
  </si>
  <si>
    <t>Krankenhaus Tabea Hamburg</t>
  </si>
  <si>
    <t>FAH-Z-058</t>
  </si>
  <si>
    <t>Innsbruck</t>
  </si>
  <si>
    <t>LKH Universitätsklinik Innsbruck</t>
  </si>
  <si>
    <t>FAH-Z-059</t>
  </si>
  <si>
    <t>FAH-Z-060</t>
  </si>
  <si>
    <t>FAH-Z-061</t>
  </si>
  <si>
    <t>FAH-Z-062</t>
  </si>
  <si>
    <t>Universitätsmedizin Rostock</t>
  </si>
  <si>
    <t>FAH-Z-063</t>
  </si>
  <si>
    <t>FAH-Z-064</t>
  </si>
  <si>
    <t>FAH-Z-065</t>
  </si>
  <si>
    <t>Gießen</t>
  </si>
  <si>
    <t>Universitätsklinikum Gießen</t>
  </si>
  <si>
    <t>FAH-Z-066</t>
  </si>
  <si>
    <t>FAH-Z-067</t>
  </si>
  <si>
    <t>FAH-Z-068</t>
  </si>
  <si>
    <t>FAH-Z-069</t>
  </si>
  <si>
    <t>FAH-Z-070</t>
  </si>
  <si>
    <t>FAH-Z-071</t>
  </si>
  <si>
    <t>Vivantes Klinikum Friedrichshain</t>
  </si>
  <si>
    <t>FAH-Z-072-1</t>
  </si>
  <si>
    <t>Vivantes Klinikum Neukölln</t>
  </si>
  <si>
    <t>FAH-Z-072-2</t>
  </si>
  <si>
    <t>Vivantes Klinikum Spandau</t>
  </si>
  <si>
    <t>FAH-Z-072-3</t>
  </si>
  <si>
    <t>FAH-Z-073</t>
  </si>
  <si>
    <t>FAH-Z-074</t>
  </si>
  <si>
    <t>Duisburg</t>
  </si>
  <si>
    <t>Helios St. Johannes Klinik Duisburg</t>
  </si>
  <si>
    <t>FAH-Z-075</t>
  </si>
  <si>
    <t>FAH-Z-076</t>
  </si>
  <si>
    <t>FAH-Z-077</t>
  </si>
  <si>
    <t>Asklepios Klinik St. Georg Hamburg</t>
  </si>
  <si>
    <t>FAH-Z-078</t>
  </si>
  <si>
    <t>Detmold</t>
  </si>
  <si>
    <t>Klinikum Lippe - Detmold</t>
  </si>
  <si>
    <t>FAH-Z-080</t>
  </si>
  <si>
    <t>Zwickau</t>
  </si>
  <si>
    <t>Heinrich-Braun-Klinikum Zwickau</t>
  </si>
  <si>
    <t>FAH-Z-082</t>
  </si>
  <si>
    <t>K354</t>
  </si>
  <si>
    <t>FAL</t>
  </si>
  <si>
    <t>Helios Klinikum Emil von Behring Berlin</t>
  </si>
  <si>
    <t>FAL-Z-001</t>
  </si>
  <si>
    <t>FAL-Z-002</t>
  </si>
  <si>
    <t>FAL-Z-003</t>
  </si>
  <si>
    <t>FAL-Z-004</t>
  </si>
  <si>
    <t>FAL-Z-005</t>
  </si>
  <si>
    <t>FAL-Z-006</t>
  </si>
  <si>
    <t>K359</t>
  </si>
  <si>
    <t>Hemer</t>
  </si>
  <si>
    <t>DGD Lungenklinik Hemer</t>
  </si>
  <si>
    <t>FAL-Z-007</t>
  </si>
  <si>
    <t>Krankenhaus Martha-Maria Halle-Dölau/ St. Elisabeth - St. Barbara Halle (Saale)</t>
  </si>
  <si>
    <t>FAL-Z-009-1_2</t>
  </si>
  <si>
    <t>Clemenshospital Ludgerus - Münster</t>
  </si>
  <si>
    <t>FAL-Z-011</t>
  </si>
  <si>
    <t>Löwenstein</t>
  </si>
  <si>
    <t>FAL-Z-012</t>
  </si>
  <si>
    <t>FAL-Z-013</t>
  </si>
  <si>
    <t>Maria Hilf - Mönchengladbach</t>
  </si>
  <si>
    <t>FAL-Z-014</t>
  </si>
  <si>
    <t>FAL-Z-015</t>
  </si>
  <si>
    <t>FAL-Z-017</t>
  </si>
  <si>
    <t>K421</t>
  </si>
  <si>
    <t>DRK Kliniken Berlin Mitte</t>
  </si>
  <si>
    <t>FAL-Z-018</t>
  </si>
  <si>
    <t>K438</t>
  </si>
  <si>
    <t>K435</t>
  </si>
  <si>
    <t>Herne</t>
  </si>
  <si>
    <t>Evangelisches Krankenhaus Herne</t>
  </si>
  <si>
    <t>FAL-Z-020</t>
  </si>
  <si>
    <t>FAL-Z-023</t>
  </si>
  <si>
    <t>FAL-Z-024</t>
  </si>
  <si>
    <t>FAL-Z-027</t>
  </si>
  <si>
    <t>K340</t>
  </si>
  <si>
    <t>München Klinik Bogenhausen</t>
  </si>
  <si>
    <t>FAL-Z-028</t>
  </si>
  <si>
    <t>K496</t>
  </si>
  <si>
    <t>Völklingen</t>
  </si>
  <si>
    <t>SHG-Kliniken Völklingen</t>
  </si>
  <si>
    <t>FAL-Z-029</t>
  </si>
  <si>
    <t>FAL-Z-030</t>
  </si>
  <si>
    <t>FAL-Z-031</t>
  </si>
  <si>
    <t>K585</t>
  </si>
  <si>
    <t>Treuenbrietzen</t>
  </si>
  <si>
    <t>Johanniter Treuenbrietzen</t>
  </si>
  <si>
    <t>FAL-Z-032</t>
  </si>
  <si>
    <t>K526</t>
  </si>
  <si>
    <t>Großhansdorf</t>
  </si>
  <si>
    <t>LungenClinic Grosshansdorf</t>
  </si>
  <si>
    <t>FAL-Z-034</t>
  </si>
  <si>
    <t>K315</t>
  </si>
  <si>
    <t>Barmherzige Brüder Trier</t>
  </si>
  <si>
    <t>FAL-Z-035</t>
  </si>
  <si>
    <t>FAL-Z-036-1_2_3</t>
  </si>
  <si>
    <t>FAL-Z-038-1_2_3</t>
  </si>
  <si>
    <t>FAL-Z-039</t>
  </si>
  <si>
    <t>K592</t>
  </si>
  <si>
    <t>Lostau</t>
  </si>
  <si>
    <t>Pfeiffersche Stiftung Magdeburg - Lostau</t>
  </si>
  <si>
    <t>FAL-Z-040</t>
  </si>
  <si>
    <t>K593</t>
  </si>
  <si>
    <t>Coswig</t>
  </si>
  <si>
    <t>Fachkrankenhaus Coswig</t>
  </si>
  <si>
    <t>FAL-Z-041</t>
  </si>
  <si>
    <t>K602</t>
  </si>
  <si>
    <t>Bad Berka</t>
  </si>
  <si>
    <t>Zentralklinik Bad Berka</t>
  </si>
  <si>
    <t>FAL-Z-043</t>
  </si>
  <si>
    <t>Universitätsmedizin Göttingen (UMG)/ Evang. Krankenhaus Göttingen-Weende</t>
  </si>
  <si>
    <t>FAL-Z-044-1_4</t>
  </si>
  <si>
    <t>K165</t>
  </si>
  <si>
    <t>Universität München Innenstadt/ Asklepios Lungenklinik Gauting</t>
  </si>
  <si>
    <t>FAL-Z-045-1_2</t>
  </si>
  <si>
    <t>Brüderkrankenhaus St. Josef Paderborn</t>
  </si>
  <si>
    <t>FAL-Z-046</t>
  </si>
  <si>
    <t>Barmherzige Brüder Regensburg</t>
  </si>
  <si>
    <t>FAL-Z-047</t>
  </si>
  <si>
    <t>FAL-Z-048</t>
  </si>
  <si>
    <t>FAL-Z-049</t>
  </si>
  <si>
    <t>FAL-Z-051</t>
  </si>
  <si>
    <t>Universitätsklinikum Köln/ Krankenhaus Bethanien Solingen</t>
  </si>
  <si>
    <t>FAL-Z-052-1_2</t>
  </si>
  <si>
    <t>Klinikum St. Georg Leipzig/ St. Elisabeth-Krankenhaus Leipzig</t>
  </si>
  <si>
    <t>FAL-Z-053-1_2</t>
  </si>
  <si>
    <t>K283</t>
  </si>
  <si>
    <t>Kaiserswerther Diako Düsseldorf</t>
  </si>
  <si>
    <t>FAL-Z-054</t>
  </si>
  <si>
    <t>FAL-Z-055</t>
  </si>
  <si>
    <t>FAL-Z-056</t>
  </si>
  <si>
    <t>Universitätsklinikum Gießen/ Kerckhoff-Klinik Bad Nauheim/ Evang. Krankenhaus Mittelhessen Gießen</t>
  </si>
  <si>
    <t>FAL-Z-057-1_2_3</t>
  </si>
  <si>
    <t>FAL-Z-058</t>
  </si>
  <si>
    <t>FAL-Z-059</t>
  </si>
  <si>
    <t>FAL-Z-060</t>
  </si>
  <si>
    <t>K997</t>
  </si>
  <si>
    <t>FAL-Z-062</t>
  </si>
  <si>
    <t>FAL-Z-063</t>
  </si>
  <si>
    <t>FAL-Z-065-1_2</t>
  </si>
  <si>
    <t>FAL-Z-066</t>
  </si>
  <si>
    <t>K320</t>
  </si>
  <si>
    <t>FAL-Z-068</t>
  </si>
  <si>
    <t>K393</t>
  </si>
  <si>
    <t>St. Vinzenz-Hospital Köln</t>
  </si>
  <si>
    <t>FAL-Z-070</t>
  </si>
  <si>
    <t>FAL-Z-072</t>
  </si>
  <si>
    <t>FAL-Z-073</t>
  </si>
  <si>
    <t>FAL-Z-074</t>
  </si>
  <si>
    <t>Bydgoszcz</t>
  </si>
  <si>
    <t>Oncology Centre Bydgoszcz (Bromberg)</t>
  </si>
  <si>
    <t>FAL-Z-075</t>
  </si>
  <si>
    <t>FAL-Z-076</t>
  </si>
  <si>
    <t>FAL-Z-078</t>
  </si>
  <si>
    <t>FAL-Z-079</t>
  </si>
  <si>
    <t>Ibbenbüren</t>
  </si>
  <si>
    <t>Klinikum Ibbenbüren/ Mathias-Spital Rheine</t>
  </si>
  <si>
    <t>FAL-Z-081-1_2</t>
  </si>
  <si>
    <t>Krems an der Donau</t>
  </si>
  <si>
    <t>Universitätsklinikum Krems</t>
  </si>
  <si>
    <t>FAL-Z-082</t>
  </si>
  <si>
    <t>Bellinzona</t>
  </si>
  <si>
    <t>Ente Ospedaliero Cantonale Bellinzona</t>
  </si>
  <si>
    <t>FAL-Z-083</t>
  </si>
  <si>
    <t>Universitätsklinikum Münster (UKM)/ St. Franziskus-Hospital Münster</t>
  </si>
  <si>
    <t>FAL-Z-084-1_2</t>
  </si>
  <si>
    <t>FAL-Z-085</t>
  </si>
  <si>
    <t>K157</t>
  </si>
  <si>
    <t>Asklepios Klinik Hamburg</t>
  </si>
  <si>
    <t>FAL-Z-086</t>
  </si>
  <si>
    <t>MES</t>
  </si>
  <si>
    <t>MES-MF-001-L</t>
  </si>
  <si>
    <t>MES-MF-002-L</t>
  </si>
  <si>
    <t>MES-MF-003-L</t>
  </si>
  <si>
    <t>MES-MF-006-L</t>
  </si>
  <si>
    <t>MES-MF-011-L</t>
  </si>
  <si>
    <t>MES-MF-013-L</t>
  </si>
  <si>
    <t>Herne, Stadt</t>
  </si>
  <si>
    <t>MES-MF-020-L</t>
  </si>
  <si>
    <t>MES-MF-034-L</t>
  </si>
  <si>
    <t>MES-MF-038-1-L</t>
  </si>
  <si>
    <t>K614</t>
  </si>
  <si>
    <t>Gauting</t>
  </si>
  <si>
    <t>Asklepios Lungenklinik Gauting</t>
  </si>
  <si>
    <t>MES-MF-045-2-L</t>
  </si>
  <si>
    <t>MES-MF-047-L</t>
  </si>
  <si>
    <t>MES-MF-062-L</t>
  </si>
  <si>
    <t>MES-MF-063-L</t>
  </si>
  <si>
    <t>MES-MF-065-1-L</t>
  </si>
  <si>
    <t>FAN</t>
  </si>
  <si>
    <t>FAN-Z-001</t>
  </si>
  <si>
    <t>Johanniter Krankenhaus Bonn</t>
  </si>
  <si>
    <t>FAN-Z-002</t>
  </si>
  <si>
    <t>FAN-Z-003</t>
  </si>
  <si>
    <t>FAN-Z-004</t>
  </si>
  <si>
    <t>FAN-Z-005</t>
  </si>
  <si>
    <t>FAN-Z-006</t>
  </si>
  <si>
    <t>FAN-Z-007</t>
  </si>
  <si>
    <t>FAN-Z-008</t>
  </si>
  <si>
    <t>FAN-Z-009</t>
  </si>
  <si>
    <t>FAN-Z-010</t>
  </si>
  <si>
    <t>FAN-Z-011</t>
  </si>
  <si>
    <t>FAN-Z-012</t>
  </si>
  <si>
    <t>FAN-Z-013</t>
  </si>
  <si>
    <t>FAN-Z-014</t>
  </si>
  <si>
    <t>FAN-Z-015</t>
  </si>
  <si>
    <t>FAN-Z-016</t>
  </si>
  <si>
    <t>Sindelfingen</t>
  </si>
  <si>
    <t>Klinikum Sindelfingen</t>
  </si>
  <si>
    <t>FAN-Z-017</t>
  </si>
  <si>
    <t>FAN-Z-018</t>
  </si>
  <si>
    <t>FAN-Z-019</t>
  </si>
  <si>
    <t>FAN-Z-020</t>
  </si>
  <si>
    <t>FAN-Z-021</t>
  </si>
  <si>
    <t>FAN-Z-022</t>
  </si>
  <si>
    <t>FAN-Z-023</t>
  </si>
  <si>
    <t>FAN-Z-024</t>
  </si>
  <si>
    <t>FAN-Z-025</t>
  </si>
  <si>
    <t>FAN-Z-026</t>
  </si>
  <si>
    <t>FAN-Z-027</t>
  </si>
  <si>
    <t>FAN-Z-028</t>
  </si>
  <si>
    <t>FAN-Z-029</t>
  </si>
  <si>
    <t>FAN-Z-030</t>
  </si>
  <si>
    <t>FAN-Z-031</t>
  </si>
  <si>
    <t>Evang. Klinikum Bethel Bielefeld</t>
  </si>
  <si>
    <t>FAN-Z-032</t>
  </si>
  <si>
    <t>FAN-Z-033</t>
  </si>
  <si>
    <t>FAN-Z-034</t>
  </si>
  <si>
    <t>FAN-Z-035</t>
  </si>
  <si>
    <t>FAN-Z-036</t>
  </si>
  <si>
    <t>Ruhr-Uni Bochum - Marien Hospital Herne</t>
  </si>
  <si>
    <t>FAN-Z-037</t>
  </si>
  <si>
    <t>FAN-Z-038</t>
  </si>
  <si>
    <t>FAN-Z-040</t>
  </si>
  <si>
    <t>FAN-Z-041</t>
  </si>
  <si>
    <t>FAN-Z-042</t>
  </si>
  <si>
    <t>FAN-Z-043</t>
  </si>
  <si>
    <t>FAN-Z-044</t>
  </si>
  <si>
    <t>FAN-Z-046</t>
  </si>
  <si>
    <t>FAN-Z-047</t>
  </si>
  <si>
    <t>FAN-Z-048</t>
  </si>
  <si>
    <t>FAN-Z-049</t>
  </si>
  <si>
    <t>FAN-Z-050</t>
  </si>
  <si>
    <t>FAN-Z-051</t>
  </si>
  <si>
    <t>FAN-Z-052</t>
  </si>
  <si>
    <t>FAN-Z-053</t>
  </si>
  <si>
    <t>FAN-Z-054</t>
  </si>
  <si>
    <t>FAN-Z-055</t>
  </si>
  <si>
    <t>FAN-Z-056</t>
  </si>
  <si>
    <t>FAN-Z-057</t>
  </si>
  <si>
    <t>FAN-Z-058</t>
  </si>
  <si>
    <t>FAN-Z-059</t>
  </si>
  <si>
    <t>FAN-Z-060</t>
  </si>
  <si>
    <t>FAN-Z-061</t>
  </si>
  <si>
    <t>Univ. Knappschaftskrankenhaus Bochum</t>
  </si>
  <si>
    <t>FAN-Z-063</t>
  </si>
  <si>
    <t>FAN-Z-065</t>
  </si>
  <si>
    <t>FAN-Z-066</t>
  </si>
  <si>
    <t>FAN-Z-067</t>
  </si>
  <si>
    <t>FAN-Z-068</t>
  </si>
  <si>
    <t>FAN-Z-069</t>
  </si>
  <si>
    <t>FAN-Z-070</t>
  </si>
  <si>
    <t>FAN-Z-071</t>
  </si>
  <si>
    <t>FAN-Z-072</t>
  </si>
  <si>
    <t>FAN-Z-073</t>
  </si>
  <si>
    <t>FAN-Z-074</t>
  </si>
  <si>
    <t>FAN-Z-075</t>
  </si>
  <si>
    <t>FAN-Z-076</t>
  </si>
  <si>
    <t>FAN-Z-077</t>
  </si>
  <si>
    <t>FAN-Z-078</t>
  </si>
  <si>
    <t>FAN-Z-079</t>
  </si>
  <si>
    <t>FAN-Z-080</t>
  </si>
  <si>
    <t>Städtisches Krankenhaus Kiel</t>
  </si>
  <si>
    <t>FAN-Z-081</t>
  </si>
  <si>
    <t>FAN-Z-082</t>
  </si>
  <si>
    <t>FAN-Z-083</t>
  </si>
  <si>
    <t>FAN-Z-084</t>
  </si>
  <si>
    <t>FAN-Z-085</t>
  </si>
  <si>
    <t>FAN-Z-086</t>
  </si>
  <si>
    <t>Hamm</t>
  </si>
  <si>
    <t>Barbara-Klinik Hamm</t>
  </si>
  <si>
    <t>FAN-Z-088</t>
  </si>
  <si>
    <t>FAN-Z-089</t>
  </si>
  <si>
    <t>FAN-Z-090</t>
  </si>
  <si>
    <t>FAN-Z-091</t>
  </si>
  <si>
    <t>Eberswalde</t>
  </si>
  <si>
    <t>GLG W. Forßmann Klinikum Eberswalde</t>
  </si>
  <si>
    <t>FAN-Z-092</t>
  </si>
  <si>
    <t>FAN-Z-093</t>
  </si>
  <si>
    <t>FAN-Z-094</t>
  </si>
  <si>
    <t>FAN-Z-095</t>
  </si>
  <si>
    <t>FAN-Z-096</t>
  </si>
  <si>
    <t>FAN-Z-097-1</t>
  </si>
  <si>
    <t>Charité - Campus Virchow-Klinikum</t>
  </si>
  <si>
    <t>FAN-Z-097-2</t>
  </si>
  <si>
    <t>Charité - Campus Benjamin-Franklin</t>
  </si>
  <si>
    <t>FAN-Z-097-3</t>
  </si>
  <si>
    <t>FAN-Z-098</t>
  </si>
  <si>
    <t>FAN-Z-099</t>
  </si>
  <si>
    <t>Halle</t>
  </si>
  <si>
    <t>Krankenhaus Martha-Maria Halle-Dölau</t>
  </si>
  <si>
    <t>FAN-Z-100</t>
  </si>
  <si>
    <t>FAN-Z-101</t>
  </si>
  <si>
    <t>FAN-Z-104</t>
  </si>
  <si>
    <t>FAN-Z-105</t>
  </si>
  <si>
    <t>FAN-Z-106</t>
  </si>
  <si>
    <t>Lemgo</t>
  </si>
  <si>
    <t>Klinikum Lippe, Standort Lemgo</t>
  </si>
  <si>
    <t>FAN-Z-107</t>
  </si>
  <si>
    <t>FAN-Z-108</t>
  </si>
  <si>
    <t>FAN-Z-109</t>
  </si>
  <si>
    <t>FAN-Z-110</t>
  </si>
  <si>
    <t>Siegen</t>
  </si>
  <si>
    <t>St. Marien-Krankenhaus Siegen</t>
  </si>
  <si>
    <t>FAN-Z-111</t>
  </si>
  <si>
    <t>St. Johannes Hospital Dortmund</t>
  </si>
  <si>
    <t>FAN-Z-112</t>
  </si>
  <si>
    <t>FAN-Z-113</t>
  </si>
  <si>
    <t>FAN-Z-114</t>
  </si>
  <si>
    <t>FAN-Z-115</t>
  </si>
  <si>
    <t>FAN-Z-116</t>
  </si>
  <si>
    <t>FAN-Z-117</t>
  </si>
  <si>
    <t>FAN-Z-118</t>
  </si>
  <si>
    <t>Freiburg</t>
  </si>
  <si>
    <t>FAN-Z-119</t>
  </si>
  <si>
    <t>FAN-Z-120</t>
  </si>
  <si>
    <t>Evangelisches Krankenhaus Hamm</t>
  </si>
  <si>
    <t>FAN-Z-121</t>
  </si>
  <si>
    <t>FAN-Z-122</t>
  </si>
  <si>
    <t>Gütersloh</t>
  </si>
  <si>
    <t>Klinikum Gütersloh</t>
  </si>
  <si>
    <t>FAN-Z-125</t>
  </si>
  <si>
    <t>FAN-Z-126</t>
  </si>
  <si>
    <t>Hagen</t>
  </si>
  <si>
    <t>Katholisches Krankenhaus Hagen</t>
  </si>
  <si>
    <t>FAN-Z-127</t>
  </si>
  <si>
    <t>FAN-Z-128</t>
  </si>
  <si>
    <t>FAN-Z-129</t>
  </si>
  <si>
    <t>FAN-Z-130</t>
  </si>
  <si>
    <t>FAN-Z-131</t>
  </si>
  <si>
    <t>FAN-Z-132</t>
  </si>
  <si>
    <t>Rheine</t>
  </si>
  <si>
    <t>Mathias-Spital Rheine</t>
  </si>
  <si>
    <t>FAN-Z-133</t>
  </si>
  <si>
    <t>St. Hedwig Krankenhaus Berlin</t>
  </si>
  <si>
    <t>FAN-Z-134</t>
  </si>
  <si>
    <t>KIO</t>
  </si>
  <si>
    <t>KIO-M-001-O</t>
  </si>
  <si>
    <t>KIO-M-003-O</t>
  </si>
  <si>
    <t>KIO-M-014-O</t>
  </si>
  <si>
    <t>KIO-M-021-O</t>
  </si>
  <si>
    <t>KIO-M-028-O</t>
  </si>
  <si>
    <t>KIO-M-029-O</t>
  </si>
  <si>
    <t>KIO-M-037-O</t>
  </si>
  <si>
    <t>KIO-M-044-O</t>
  </si>
  <si>
    <t>KIO-M-045-O</t>
  </si>
  <si>
    <t>KIO-M-048-O</t>
  </si>
  <si>
    <t>KIO-M-049-O</t>
  </si>
  <si>
    <t>KIO-M-057-O</t>
  </si>
  <si>
    <t>KIO-M-060-O</t>
  </si>
  <si>
    <t>KIO-M-063-O</t>
  </si>
  <si>
    <t>KIO-M-064-O</t>
  </si>
  <si>
    <t>KIO-M-065-O</t>
  </si>
  <si>
    <t>KIO-M-070-O</t>
  </si>
  <si>
    <t>KIO-M-077-O</t>
  </si>
  <si>
    <t>KIO-M-079-O</t>
  </si>
  <si>
    <t>KIO-M-080-O</t>
  </si>
  <si>
    <t>KIO-M-081-O</t>
  </si>
  <si>
    <t>KIO-M-084-O</t>
  </si>
  <si>
    <t>KIO-M-087-O</t>
  </si>
  <si>
    <t>KIO-M-089-O</t>
  </si>
  <si>
    <t>KIO-M-093-O</t>
  </si>
  <si>
    <t>KIO-M-097-O</t>
  </si>
  <si>
    <t>KIO-M-101-O</t>
  </si>
  <si>
    <t>KIO-M-104-O</t>
  </si>
  <si>
    <t>KIO-M-108-O</t>
  </si>
  <si>
    <t>KIO-M-109-O</t>
  </si>
  <si>
    <t>KIO-M-115-O</t>
  </si>
  <si>
    <t>KIO-M-117-O</t>
  </si>
  <si>
    <t>KIO-M-118-O</t>
  </si>
  <si>
    <t>KIO-M-140-O</t>
  </si>
  <si>
    <t>KIO-M-146-O</t>
  </si>
  <si>
    <t>KHT</t>
  </si>
  <si>
    <t>KHT-M-001-1-O</t>
  </si>
  <si>
    <t>KHT-M-001-2-O</t>
  </si>
  <si>
    <t>KHT-M-001-3-O</t>
  </si>
  <si>
    <t>KHT-M-003-O</t>
  </si>
  <si>
    <t>KHT-M-011-O</t>
  </si>
  <si>
    <t>KHT-M-014-O</t>
  </si>
  <si>
    <t>KHT-M-017-O</t>
  </si>
  <si>
    <t>KHT-M-018-O</t>
  </si>
  <si>
    <t>KHT-M-020-O</t>
  </si>
  <si>
    <t>KHT-M-021-O</t>
  </si>
  <si>
    <t>KHT-M-024-O</t>
  </si>
  <si>
    <t>KHT-M-028-O</t>
  </si>
  <si>
    <t>KHT-M-029-O</t>
  </si>
  <si>
    <t>KHT-M-034-O</t>
  </si>
  <si>
    <t>KHT-M-035-O</t>
  </si>
  <si>
    <t>KHT-M-037-O</t>
  </si>
  <si>
    <t>KHT-M-039-O</t>
  </si>
  <si>
    <t>KHT-M-043-O</t>
  </si>
  <si>
    <t>KHT-M-044-O</t>
  </si>
  <si>
    <t>KHT-M-045-O</t>
  </si>
  <si>
    <t>KHT-M-047-O</t>
  </si>
  <si>
    <t>KHT-M-048-O</t>
  </si>
  <si>
    <t>KHT-M-049-O</t>
  </si>
  <si>
    <t>KHT-M-056-O</t>
  </si>
  <si>
    <t>KHT-M-057-O</t>
  </si>
  <si>
    <t>KHT-M-059-O</t>
  </si>
  <si>
    <t>KHT-M-060-O</t>
  </si>
  <si>
    <t>KHT-M-062-O</t>
  </si>
  <si>
    <t>KHT-M-063-O</t>
  </si>
  <si>
    <t>KHT-M-064-O</t>
  </si>
  <si>
    <t>KHT-M-065-O</t>
  </si>
  <si>
    <t>KHT-M-066-O</t>
  </si>
  <si>
    <t>KHT-M-068-O</t>
  </si>
  <si>
    <t>KHT-M-070-O</t>
  </si>
  <si>
    <t>KHT-M-072-O</t>
  </si>
  <si>
    <t>KHT-M-077-O</t>
  </si>
  <si>
    <t>KHT-M-078-O</t>
  </si>
  <si>
    <t>KHT-M-079-O</t>
  </si>
  <si>
    <t>KHT-M-080-O</t>
  </si>
  <si>
    <t>KHT-M-081-O</t>
  </si>
  <si>
    <t>KHT-M-082-O</t>
  </si>
  <si>
    <t>KHT-M-084-O</t>
  </si>
  <si>
    <t>KHT-M-085-O</t>
  </si>
  <si>
    <t>Ruppiner Kliniken - Neuruppin</t>
  </si>
  <si>
    <t>KHT-M-087-O</t>
  </si>
  <si>
    <t>KHT-M-089-O</t>
  </si>
  <si>
    <t>KHT-M-091-O</t>
  </si>
  <si>
    <t>KHT-M-092-O</t>
  </si>
  <si>
    <t>KHT-M-093-O</t>
  </si>
  <si>
    <t>KHT-M-097-O</t>
  </si>
  <si>
    <t>KHT-M-100-O</t>
  </si>
  <si>
    <t>KHT-M-101-O</t>
  </si>
  <si>
    <t>KHT-M-103-O</t>
  </si>
  <si>
    <t>KHT-M-104-O</t>
  </si>
  <si>
    <t>KHT-M-106-O</t>
  </si>
  <si>
    <t>KHT-M-108-O</t>
  </si>
  <si>
    <t>KHT-M-109-O</t>
  </si>
  <si>
    <t>KHT-M-114-O</t>
  </si>
  <si>
    <t>KHT-M-115-O</t>
  </si>
  <si>
    <t>KHT-M-117-O</t>
  </si>
  <si>
    <t>KHT-M-118-O</t>
  </si>
  <si>
    <t>KHT-M-124-O</t>
  </si>
  <si>
    <t>KHT-M-126-O</t>
  </si>
  <si>
    <t>KHT-M-127-O</t>
  </si>
  <si>
    <t>KHT-M-134-O</t>
  </si>
  <si>
    <t>KHT-M-138-O</t>
  </si>
  <si>
    <t>KHT-M-139-O</t>
  </si>
  <si>
    <t>KHT-M-140-O</t>
  </si>
  <si>
    <t>KHT-M-141-O</t>
  </si>
  <si>
    <t>St. Elisabeth Köln-Hohenlind</t>
  </si>
  <si>
    <t>KHT-M-144-O</t>
  </si>
  <si>
    <t>KHT-M-145-O</t>
  </si>
  <si>
    <t>KHT-M-146-O</t>
  </si>
  <si>
    <t>KHT-M-150-O</t>
  </si>
  <si>
    <t>Bundeswehrkrankenhaus Ulm</t>
  </si>
  <si>
    <t>KHT-M-151-O</t>
  </si>
  <si>
    <t>Klinikum Schwabing (München)</t>
  </si>
  <si>
    <t>KHT-M-152-O</t>
  </si>
  <si>
    <t>KHT-M-154-O</t>
  </si>
  <si>
    <t>Klinikum Bielefeld</t>
  </si>
  <si>
    <t>KHT-M-156-O</t>
  </si>
  <si>
    <t>KHT-M-160-O</t>
  </si>
  <si>
    <t>Alfried Krupp Rüttenscheid</t>
  </si>
  <si>
    <t>KHT-M-162-O</t>
  </si>
  <si>
    <t>KHT-M-172-O</t>
  </si>
  <si>
    <t>KHT-M-177-O</t>
  </si>
  <si>
    <t>KHT-M-178-O</t>
  </si>
  <si>
    <t>Asklepios Nord - Heidberg Hamburg</t>
  </si>
  <si>
    <t>KHT-M-179-O</t>
  </si>
  <si>
    <t>NOZ</t>
  </si>
  <si>
    <t>NOZ-M-001-1-O</t>
  </si>
  <si>
    <t>NOZ-M-001-2-O</t>
  </si>
  <si>
    <t>NOZ-M-003-O</t>
  </si>
  <si>
    <t>NOZ-M-009-O</t>
  </si>
  <si>
    <t>NOZ-M-014-O</t>
  </si>
  <si>
    <t>NOZ-M-020-O</t>
  </si>
  <si>
    <t>NOZ-M-021-O</t>
  </si>
  <si>
    <t>NOZ-M-023-O</t>
  </si>
  <si>
    <t>NOZ-M-027-O</t>
  </si>
  <si>
    <t>NOZ-M-028-O</t>
  </si>
  <si>
    <t>NOZ-M-034-O</t>
  </si>
  <si>
    <t>NOZ-M-036-O</t>
  </si>
  <si>
    <t>NOZ-M-037-O</t>
  </si>
  <si>
    <t>NOZ-M-039-O</t>
  </si>
  <si>
    <t>NOZ-M-044-O</t>
  </si>
  <si>
    <t>NOZ-M-045-O</t>
  </si>
  <si>
    <t>NOZ-M-047-O</t>
  </si>
  <si>
    <t>NOZ-M-048-O</t>
  </si>
  <si>
    <t>NOZ-M-049-O</t>
  </si>
  <si>
    <t>NOZ-M-054-O</t>
  </si>
  <si>
    <t>NOZ-M-055-O</t>
  </si>
  <si>
    <t>NOZ-M-056-O</t>
  </si>
  <si>
    <t>NOZ-M-057-O</t>
  </si>
  <si>
    <t>NOZ-M-060-O</t>
  </si>
  <si>
    <t>NOZ-M-061-O</t>
  </si>
  <si>
    <t>NOZ-M-062-O</t>
  </si>
  <si>
    <t>NOZ-M-063-O</t>
  </si>
  <si>
    <t>NOZ-M-064-O</t>
  </si>
  <si>
    <t>NOZ-M-065-O</t>
  </si>
  <si>
    <t>NOZ-M-066-O</t>
  </si>
  <si>
    <t>NOZ-M-070-O</t>
  </si>
  <si>
    <t>NOZ-M-076-O</t>
  </si>
  <si>
    <t>NOZ-M-077-O</t>
  </si>
  <si>
    <t>NOZ-M-078-O</t>
  </si>
  <si>
    <t>NOZ-M-079-O</t>
  </si>
  <si>
    <t>NOZ-M-080-O</t>
  </si>
  <si>
    <t>NOZ-M-081-O</t>
  </si>
  <si>
    <t>NOZ-M-082-O</t>
  </si>
  <si>
    <t>NOZ-M-084-O</t>
  </si>
  <si>
    <t>NOZ-M-085-O</t>
  </si>
  <si>
    <t>NOZ-M-087-O</t>
  </si>
  <si>
    <t>NOZ-M-089-O</t>
  </si>
  <si>
    <t>NOZ-M-093-O</t>
  </si>
  <si>
    <t>NOZ-M-097-O</t>
  </si>
  <si>
    <t>NOZ-M-101-O</t>
  </si>
  <si>
    <t>NOZ-M-102-O</t>
  </si>
  <si>
    <t>NOZ-M-103-O</t>
  </si>
  <si>
    <t>NOZ-M-104-O</t>
  </si>
  <si>
    <t>NOZ-M-108-O</t>
  </si>
  <si>
    <t>NOZ-M-109-O</t>
  </si>
  <si>
    <t>NOZ-M-115-O</t>
  </si>
  <si>
    <t>NOZ-M-117-O</t>
  </si>
  <si>
    <t>NOZ-M-123-O</t>
  </si>
  <si>
    <t>NOZ-M-124-O</t>
  </si>
  <si>
    <t>NOZ-M-134-O</t>
  </si>
  <si>
    <t>NOZ-M-139-O</t>
  </si>
  <si>
    <t>NOZ-M-140-O</t>
  </si>
  <si>
    <t>NOZ-M-141-O</t>
  </si>
  <si>
    <t>NOZ-M-145-O</t>
  </si>
  <si>
    <t>NOZ-M-148-O</t>
  </si>
  <si>
    <t>NOZ-M-160-O</t>
  </si>
  <si>
    <t>NOZ-M-162-O</t>
  </si>
  <si>
    <t>NOZ-M-179-O</t>
  </si>
  <si>
    <t>NOZ-M-181-O</t>
  </si>
  <si>
    <t>SAR</t>
  </si>
  <si>
    <t>SAR-M-001-O</t>
  </si>
  <si>
    <t>SAR-M-003-O</t>
  </si>
  <si>
    <t>SAR-M-014-O</t>
  </si>
  <si>
    <t>SAR-M-023-O</t>
  </si>
  <si>
    <t>SAW-M-028-O</t>
  </si>
  <si>
    <t>SAR-M-029-O</t>
  </si>
  <si>
    <t>SAW-M-037-O</t>
  </si>
  <si>
    <t>SAR-M-044-O</t>
  </si>
  <si>
    <t>SAR-M-047-O</t>
  </si>
  <si>
    <t>SAR-M-049-O</t>
  </si>
  <si>
    <t>SAR-M-054-O</t>
  </si>
  <si>
    <t>SAR-M-060-O</t>
  </si>
  <si>
    <t>SAR-M-070-O</t>
  </si>
  <si>
    <t>SAR-M-077-O</t>
  </si>
  <si>
    <t>SAR-M-089-O</t>
  </si>
  <si>
    <t>SAR-M-101-O</t>
  </si>
  <si>
    <t>SAW-M-109-O</t>
  </si>
  <si>
    <t>SAR-M-118-O</t>
  </si>
  <si>
    <t>SAW-M-129-O</t>
  </si>
  <si>
    <t>SAW-M-139-O</t>
  </si>
  <si>
    <t>HAR</t>
  </si>
  <si>
    <t>HAR-MF-002-U</t>
  </si>
  <si>
    <t>HAR-MF-005-U</t>
  </si>
  <si>
    <t>K289</t>
  </si>
  <si>
    <t>Westfalen / Knappschaft Dortmund</t>
  </si>
  <si>
    <t>HAR-MF-007-U</t>
  </si>
  <si>
    <t>HAR-MF-010-U</t>
  </si>
  <si>
    <t>HAR-MF-011-U</t>
  </si>
  <si>
    <t>HAR-MF-022-U</t>
  </si>
  <si>
    <t>HAR-MF-026-U</t>
  </si>
  <si>
    <t>HAR-MF-031-U</t>
  </si>
  <si>
    <t>HAR-MF-033-U</t>
  </si>
  <si>
    <t>HAR-MF-038-U</t>
  </si>
  <si>
    <t>HAR-MF-043-U</t>
  </si>
  <si>
    <t>HAR-MF-046-U</t>
  </si>
  <si>
    <t>HAR-MF-051-U</t>
  </si>
  <si>
    <t>HAR-MF-054-U</t>
  </si>
  <si>
    <t>HAR-MF-061-U</t>
  </si>
  <si>
    <t>HAR-MF-070-U</t>
  </si>
  <si>
    <t>HAR-MF-072-U</t>
  </si>
  <si>
    <t>K367</t>
  </si>
  <si>
    <t>Burgwedel</t>
  </si>
  <si>
    <t>Klinikum Großburgwedel</t>
  </si>
  <si>
    <t>HAR-MF-079-U</t>
  </si>
  <si>
    <t>HAR-MF-082-U</t>
  </si>
  <si>
    <t>HAR-MF-087-U</t>
  </si>
  <si>
    <t>HAR-MF-090-U</t>
  </si>
  <si>
    <t>HAR-MF-091-U</t>
  </si>
  <si>
    <t>HAR-MF-093-U</t>
  </si>
  <si>
    <t>HAR-MF-101-U</t>
  </si>
  <si>
    <t>HAR-MF-106-U</t>
  </si>
  <si>
    <t>HAR-MF-110-U</t>
  </si>
  <si>
    <t>HAR-MF-116-U</t>
  </si>
  <si>
    <t>Bielefeld, Stadt</t>
  </si>
  <si>
    <t>HAR-MF-118-U</t>
  </si>
  <si>
    <t>K297</t>
  </si>
  <si>
    <t>PROSELIS, Prosper -  Recklinghausen</t>
  </si>
  <si>
    <t>HAR-MF-119-U</t>
  </si>
  <si>
    <t>HAR-MF-120-U</t>
  </si>
  <si>
    <t>HAR-MF-121-U</t>
  </si>
  <si>
    <t>HAR-MF-123-U</t>
  </si>
  <si>
    <t>HAR-MF-126-U</t>
  </si>
  <si>
    <t>HAR-MF-127-U</t>
  </si>
  <si>
    <t>HAR-MF-133-U</t>
  </si>
  <si>
    <t>HAR-MF-139-U</t>
  </si>
  <si>
    <t>HAR-MF-140-U</t>
  </si>
  <si>
    <t>K676</t>
  </si>
  <si>
    <t>Vivantes Auguste-Viktoria - Berlin</t>
  </si>
  <si>
    <t>HAR-MF-142-U</t>
  </si>
  <si>
    <t>HAR-MF-143-U</t>
  </si>
  <si>
    <t>HAR-MF-145-U</t>
  </si>
  <si>
    <t>HAR-MF-148-U</t>
  </si>
  <si>
    <t>HAR-MF-149-U</t>
  </si>
  <si>
    <t>HAR-MF-153-U</t>
  </si>
  <si>
    <t>HAR-MF-158-U</t>
  </si>
  <si>
    <t>HAR-MF-168-U</t>
  </si>
  <si>
    <t>HAR-MF-169-U</t>
  </si>
  <si>
    <t>K427</t>
  </si>
  <si>
    <t>Barmherzige Brüder München</t>
  </si>
  <si>
    <t>HAR-MF-175-U</t>
  </si>
  <si>
    <t>K564</t>
  </si>
  <si>
    <t>Aue</t>
  </si>
  <si>
    <t>Helios Klinikum Aue</t>
  </si>
  <si>
    <t>HAR-MF-176-U</t>
  </si>
  <si>
    <t>Klinikum Ibbenbüren</t>
  </si>
  <si>
    <t>HAR-MF-184-U</t>
  </si>
  <si>
    <t>HAR-MF-185-U</t>
  </si>
  <si>
    <t>K720</t>
  </si>
  <si>
    <t>Eisenach</t>
  </si>
  <si>
    <t>St. Georg Klinikum Eisenach</t>
  </si>
  <si>
    <t>HAR-MF-195-U</t>
  </si>
  <si>
    <t>NIE</t>
  </si>
  <si>
    <t>NIE-MF-002-U</t>
  </si>
  <si>
    <t>NIE-MF-005-U</t>
  </si>
  <si>
    <t>NIE-MF-010-U</t>
  </si>
  <si>
    <t>NIE-MF-011-U</t>
  </si>
  <si>
    <t>NIE-MF-013-U</t>
  </si>
  <si>
    <t>NIE-MF-015-U</t>
  </si>
  <si>
    <t>NIE-MF-022-U</t>
  </si>
  <si>
    <t>NIE-MF-024-U</t>
  </si>
  <si>
    <t>NIE-MF-026-U</t>
  </si>
  <si>
    <t>NIE-MF-031-U</t>
  </si>
  <si>
    <t>NIE-MF-033-U</t>
  </si>
  <si>
    <t>NIE-MF-036-U</t>
  </si>
  <si>
    <t>NIE-MF-038-U</t>
  </si>
  <si>
    <t>NIE-MF-040-U</t>
  </si>
  <si>
    <t>NIE-MF-041-U</t>
  </si>
  <si>
    <t>NIE-MF-043-U</t>
  </si>
  <si>
    <t>NIE-MF-046-U</t>
  </si>
  <si>
    <t>NIE-MF-047-U</t>
  </si>
  <si>
    <t>NIE-MF-049-U</t>
  </si>
  <si>
    <t>NIE-MF-051-U</t>
  </si>
  <si>
    <t>NIE-MF-054-U</t>
  </si>
  <si>
    <t>NIE-MF-055-U</t>
  </si>
  <si>
    <t>NIE-MF-061-U</t>
  </si>
  <si>
    <t>NIE-MF-066-U</t>
  </si>
  <si>
    <t>NIE-MF-070-U</t>
  </si>
  <si>
    <t>NIE-MF-072-U</t>
  </si>
  <si>
    <t>K351</t>
  </si>
  <si>
    <t>St. Johann Nepomuk Erfurt (kath.)</t>
  </si>
  <si>
    <t>NIE-MF-073-U</t>
  </si>
  <si>
    <t>NIE-MF-074-U</t>
  </si>
  <si>
    <t>NIE-MF-079-U</t>
  </si>
  <si>
    <t>NIE-MF-082-U</t>
  </si>
  <si>
    <t>NIE-MF-083-U</t>
  </si>
  <si>
    <t>NIE-MF-090-U</t>
  </si>
  <si>
    <t>NIE-MF-091-U</t>
  </si>
  <si>
    <t>K531</t>
  </si>
  <si>
    <t>Bundeswehrkrankenhaus Koblenz</t>
  </si>
  <si>
    <t>NIE-MF-095-U</t>
  </si>
  <si>
    <t>NIE-MF-097-U</t>
  </si>
  <si>
    <t>NIE-MF-101-U</t>
  </si>
  <si>
    <t>NIE-MF-106-U</t>
  </si>
  <si>
    <t>NIE-MF-110-U</t>
  </si>
  <si>
    <t>NIE-MF-113-U</t>
  </si>
  <si>
    <t>NIE-MF-116-U</t>
  </si>
  <si>
    <t>NIE-MF-118-U</t>
  </si>
  <si>
    <t>NIE-MF-119-U</t>
  </si>
  <si>
    <t>NIE-MF-120-U</t>
  </si>
  <si>
    <t>NIE-MF-121-U</t>
  </si>
  <si>
    <t>NIE-MF-125-U</t>
  </si>
  <si>
    <t>NIE-MF-126-U</t>
  </si>
  <si>
    <t>NIE-MF-127-U</t>
  </si>
  <si>
    <t>NIE-MF-129-U</t>
  </si>
  <si>
    <t>NIE-MF-133-U</t>
  </si>
  <si>
    <t>NIE-MF-134-U</t>
  </si>
  <si>
    <t>NIE-MF-139-U</t>
  </si>
  <si>
    <t>NIE-MF-140-U</t>
  </si>
  <si>
    <t>NIE-MF-142-U</t>
  </si>
  <si>
    <t>NIE-MF-143-U</t>
  </si>
  <si>
    <t>NIE-MF-145-U</t>
  </si>
  <si>
    <t>NIE-MF-146-U</t>
  </si>
  <si>
    <t>NIE-MF-148-U</t>
  </si>
  <si>
    <t>NIE-MF-149-U</t>
  </si>
  <si>
    <t>NIE-MF-153-U</t>
  </si>
  <si>
    <t>NIE-MF-155-U</t>
  </si>
  <si>
    <t>NIE-MF-158-U</t>
  </si>
  <si>
    <t>K473</t>
  </si>
  <si>
    <t>Knappschaftskrankenhaus Bottrop</t>
  </si>
  <si>
    <t>NIE-MF-160-U</t>
  </si>
  <si>
    <t>NIE-MF-161-U</t>
  </si>
  <si>
    <t>NIE-MF-162-U</t>
  </si>
  <si>
    <t>NIE-MF-166-U</t>
  </si>
  <si>
    <t>NIE-MF-169-U</t>
  </si>
  <si>
    <t>NIE-MF-175-U</t>
  </si>
  <si>
    <t>NIE-MF-176-U</t>
  </si>
  <si>
    <t>NIE-MF-179-U</t>
  </si>
  <si>
    <t>NIE-MF-184-U</t>
  </si>
  <si>
    <t>NIE-MF-185-U</t>
  </si>
  <si>
    <t>NIE-MF-194-U</t>
  </si>
  <si>
    <t>NIE-MF-195-U</t>
  </si>
  <si>
    <t>NIE-MF-204-U</t>
  </si>
  <si>
    <t>PAN</t>
  </si>
  <si>
    <t>PAN-MF-001-2-V</t>
  </si>
  <si>
    <t>K288</t>
  </si>
  <si>
    <t>SLG St. Paulus, St. Josef Dortmund</t>
  </si>
  <si>
    <t>PAN-MF-001-3-V</t>
  </si>
  <si>
    <t>PAN-MF-002-V</t>
  </si>
  <si>
    <t>PAN-MF-003-1-V</t>
  </si>
  <si>
    <t>PAN-MF-003-3-V</t>
  </si>
  <si>
    <t>PAN-MF-007-V</t>
  </si>
  <si>
    <t>PAN-MF-009-V</t>
  </si>
  <si>
    <t>PAN-MF-010-V</t>
  </si>
  <si>
    <t>PAN-MF-013-V</t>
  </si>
  <si>
    <t>PAN-MF-018-V</t>
  </si>
  <si>
    <t>PAN-MF-023-V</t>
  </si>
  <si>
    <t>PAN-MF-031-V</t>
  </si>
  <si>
    <t>PAN-MF-032-V</t>
  </si>
  <si>
    <t>PAN-MF-033-V</t>
  </si>
  <si>
    <t>PAN-MF-037-V</t>
  </si>
  <si>
    <t>PAN-MF-040-V</t>
  </si>
  <si>
    <t>PAN-MF-043-V</t>
  </si>
  <si>
    <t>PAN-MF-044-V</t>
  </si>
  <si>
    <t>PAN-MF-046-V</t>
  </si>
  <si>
    <t>PAN-MF-047-V</t>
  </si>
  <si>
    <t>K339</t>
  </si>
  <si>
    <t>Städtisches Klinikum Neuperlach</t>
  </si>
  <si>
    <t>PAN-MF-048-V</t>
  </si>
  <si>
    <t>PAN-MF-052-V</t>
  </si>
  <si>
    <t>PAN-MF-055-V</t>
  </si>
  <si>
    <t>K300</t>
  </si>
  <si>
    <t>Bocholt</t>
  </si>
  <si>
    <t>St. Agnes Bocholt (Westmünsterland)</t>
  </si>
  <si>
    <t>PAN-MF-060-V</t>
  </si>
  <si>
    <t>PAN-MF-063-V</t>
  </si>
  <si>
    <t>PAN-MF-064-V</t>
  </si>
  <si>
    <t>PAN-MF-067-V</t>
  </si>
  <si>
    <t>PAN-MF-068-V</t>
  </si>
  <si>
    <t>PAN-MF-070-V</t>
  </si>
  <si>
    <t>PAN-MF-071-V</t>
  </si>
  <si>
    <t>PAN-MF-072-V</t>
  </si>
  <si>
    <t>PAN-MF-074-V</t>
  </si>
  <si>
    <t>PAN-MF-076-V</t>
  </si>
  <si>
    <t>PAN-MF-083-V</t>
  </si>
  <si>
    <t>PAN-MF-090-V</t>
  </si>
  <si>
    <t>K250</t>
  </si>
  <si>
    <t>HELIOS Park-Klinikum Leipzig</t>
  </si>
  <si>
    <t>PAN-MF-091-V</t>
  </si>
  <si>
    <t>PAN-MF-093-V</t>
  </si>
  <si>
    <t>K295</t>
  </si>
  <si>
    <t>Mülheim an der Ruhr</t>
  </si>
  <si>
    <t>Evang. Krankenhaus Mülheim an der Ruhr</t>
  </si>
  <si>
    <t>PAN-MF-096-V</t>
  </si>
  <si>
    <t>PAN-MF-097-V</t>
  </si>
  <si>
    <t>PAN-MF-098-V</t>
  </si>
  <si>
    <t>PAN-MF-099-V</t>
  </si>
  <si>
    <t>PAN-MF-101-V</t>
  </si>
  <si>
    <t>PAN-MF-103-V</t>
  </si>
  <si>
    <t>PAN-MF-107-V</t>
  </si>
  <si>
    <t>PAN-MF-108-V</t>
  </si>
  <si>
    <t>PAN-MF-109-V</t>
  </si>
  <si>
    <t>K264</t>
  </si>
  <si>
    <t>St. Joseph Krankenhaus Berlin</t>
  </si>
  <si>
    <t>PAN-MF-112-V</t>
  </si>
  <si>
    <t>PAN-MF-113-V</t>
  </si>
  <si>
    <t>PAN-MF-115-V</t>
  </si>
  <si>
    <t>PAN-MF-118-V</t>
  </si>
  <si>
    <t>PAN-MF-121-V</t>
  </si>
  <si>
    <t>Krankenhaus Nordwest, Frankfurt a. M.</t>
  </si>
  <si>
    <t>PAN-MF-122-V</t>
  </si>
  <si>
    <t>K309</t>
  </si>
  <si>
    <t>Wesseling</t>
  </si>
  <si>
    <t>Dreifaltigkeits-Krankenhaus Wesseling</t>
  </si>
  <si>
    <t>PAN-MF-123-V</t>
  </si>
  <si>
    <t>PAN-MF-131-V</t>
  </si>
  <si>
    <t>PAN-MF-133-V</t>
  </si>
  <si>
    <t>PAN-MF-135-V</t>
  </si>
  <si>
    <t>PAN-MF-141-V</t>
  </si>
  <si>
    <t>PAN-MF-142-V</t>
  </si>
  <si>
    <t>PAN-MF-144-V</t>
  </si>
  <si>
    <t>K382</t>
  </si>
  <si>
    <t>Juliusspital Würzburg</t>
  </si>
  <si>
    <t>PAN-MF-149-V</t>
  </si>
  <si>
    <t>PAN-MF-150-V</t>
  </si>
  <si>
    <t>PAN-MF-154-V</t>
  </si>
  <si>
    <t>PAN-MF-160-V</t>
  </si>
  <si>
    <t>PAN-MF-162-V</t>
  </si>
  <si>
    <t>PAN-MF-174-V</t>
  </si>
  <si>
    <t>PAN-MF-177-V</t>
  </si>
  <si>
    <t>PAN-MF-178-V</t>
  </si>
  <si>
    <t>PAN-MF-186-V</t>
  </si>
  <si>
    <t>PAN-MF-187-V</t>
  </si>
  <si>
    <t>K436</t>
  </si>
  <si>
    <t>Marienhospital Osnabrück</t>
  </si>
  <si>
    <t>PAN-MF-198-V</t>
  </si>
  <si>
    <t>PAN-MF-205-V</t>
  </si>
  <si>
    <t>PAN-MF-210-V</t>
  </si>
  <si>
    <t>PAN-MF-214-V</t>
  </si>
  <si>
    <t>PAN-MF-215-V</t>
  </si>
  <si>
    <t>PAN-MF-220-V</t>
  </si>
  <si>
    <t>PAN-MF-223-V</t>
  </si>
  <si>
    <t>PAN-MF-224-V</t>
  </si>
  <si>
    <t>PAN-MF-225-V</t>
  </si>
  <si>
    <t>PAN-MF-226-V</t>
  </si>
  <si>
    <t>PAN-MF-227-V</t>
  </si>
  <si>
    <t>PAN-MF-228-V</t>
  </si>
  <si>
    <t>PAN-MF-231-V</t>
  </si>
  <si>
    <t>PAN-MF-232-V</t>
  </si>
  <si>
    <t>PAN-MF-234-V</t>
  </si>
  <si>
    <t>PAN-MF-235-V</t>
  </si>
  <si>
    <t>PAN-MF-237-V</t>
  </si>
  <si>
    <t>PAN-MF-239-V</t>
  </si>
  <si>
    <t>PAN-MF-243-V</t>
  </si>
  <si>
    <t>PAN-MF-244-V</t>
  </si>
  <si>
    <t>PAN-MF-245-V</t>
  </si>
  <si>
    <t>PAN-MF-248-V</t>
  </si>
  <si>
    <t>PAN-MF-250-V</t>
  </si>
  <si>
    <t>PAN-MF-255-V</t>
  </si>
  <si>
    <t>PAN-MF-256-V</t>
  </si>
  <si>
    <t>PAN-MF-259-V</t>
  </si>
  <si>
    <t>K539</t>
  </si>
  <si>
    <t>Neuss</t>
  </si>
  <si>
    <t>Johanna-Etienne-Krankenhaus Neuss</t>
  </si>
  <si>
    <t>PAN-MF-264-V</t>
  </si>
  <si>
    <t>PAN-MF-265-V</t>
  </si>
  <si>
    <t>PAN-MF-267-V</t>
  </si>
  <si>
    <t>PAN-MF-271-V</t>
  </si>
  <si>
    <t>PAN-MF-273-V</t>
  </si>
  <si>
    <t>K538</t>
  </si>
  <si>
    <t>BETHESDA Duisburg</t>
  </si>
  <si>
    <t>PAN-MF-274-V</t>
  </si>
  <si>
    <t>K588</t>
  </si>
  <si>
    <t>St. Veit</t>
  </si>
  <si>
    <t>Barmherzige Brüder St. Veit an der Glan</t>
  </si>
  <si>
    <t>PAN-MF-276-V</t>
  </si>
  <si>
    <t>PAN-MF-281-V</t>
  </si>
  <si>
    <t>PAN-MF-283-V</t>
  </si>
  <si>
    <t>PAN-MF-284-V</t>
  </si>
  <si>
    <t>PAN-MF-287-V</t>
  </si>
  <si>
    <t>PAN-MF-288-V</t>
  </si>
  <si>
    <t>PAN-MF-293-V</t>
  </si>
  <si>
    <t>PAN-MF-295-V</t>
  </si>
  <si>
    <t>PAN-MF-296-V</t>
  </si>
  <si>
    <t>PAN-MF-297-V</t>
  </si>
  <si>
    <t>PAN-MF-298-V</t>
  </si>
  <si>
    <t>PAN-MF-300-V</t>
  </si>
  <si>
    <t>PAN-MF-302-V</t>
  </si>
  <si>
    <t>PAN-MF-303-V</t>
  </si>
  <si>
    <t>PAN-MF-304-V</t>
  </si>
  <si>
    <t>PAN-MF-306-V</t>
  </si>
  <si>
    <t>PAN-MF-307-V</t>
  </si>
  <si>
    <t>PAN-MF-308-V</t>
  </si>
  <si>
    <t>PAN-MF-310-V</t>
  </si>
  <si>
    <t>PAN-MF-311-V</t>
  </si>
  <si>
    <t>PAN-MF-312-V</t>
  </si>
  <si>
    <t>PAN-MF-314-V</t>
  </si>
  <si>
    <t>PAN-MF-321-V</t>
  </si>
  <si>
    <t>PAN-MF-324-V</t>
  </si>
  <si>
    <t>PAN-MF-325-V</t>
  </si>
  <si>
    <t>PAN-MF-326-V</t>
  </si>
  <si>
    <t>PAN-MF-327-V</t>
  </si>
  <si>
    <t>PAN-MF-330-V</t>
  </si>
  <si>
    <t>PAN-MF-331-V</t>
  </si>
  <si>
    <t>PAN-MF-334-V</t>
  </si>
  <si>
    <t>PAN-MF-336-V</t>
  </si>
  <si>
    <t>PAN-MF-337-V</t>
  </si>
  <si>
    <t>PAN-MF-341-V</t>
  </si>
  <si>
    <t>PAN-MF-348-V</t>
  </si>
  <si>
    <t>PAN-MF-352-V</t>
  </si>
  <si>
    <t>PAN-MF-354-V</t>
  </si>
  <si>
    <t>PAN-MF-355-V</t>
  </si>
  <si>
    <t>PAN-MF-362-V</t>
  </si>
  <si>
    <t>PAN-MF-363-V</t>
  </si>
  <si>
    <t>K190</t>
  </si>
  <si>
    <t>Vivantes Humboldt-Klinikum Berlin</t>
  </si>
  <si>
    <t>PAN-MF-376-V</t>
  </si>
  <si>
    <t>Israelitisches Krankenhaus in Hamburg</t>
  </si>
  <si>
    <t>PAN-MF-377-V</t>
  </si>
  <si>
    <t>PAN-MF-382-V</t>
  </si>
  <si>
    <t>PAN-MF-384-V</t>
  </si>
  <si>
    <t>K485</t>
  </si>
  <si>
    <t>Rheinland Klinikum Neuss</t>
  </si>
  <si>
    <t>PAN-MF-395-V</t>
  </si>
  <si>
    <t>LEB</t>
  </si>
  <si>
    <t>LEB-MF-002-V</t>
  </si>
  <si>
    <t>LEB-MF-003-1-V</t>
  </si>
  <si>
    <t>LEB-MF-013-V</t>
  </si>
  <si>
    <t>LEB-MF-097-V</t>
  </si>
  <si>
    <t>LEB-MF-099-V</t>
  </si>
  <si>
    <t>LEB-MF-103-V</t>
  </si>
  <si>
    <t>LEB-MF-108-V</t>
  </si>
  <si>
    <t>LEB-MF-121-V</t>
  </si>
  <si>
    <t>LEB-MF-144-V</t>
  </si>
  <si>
    <t>LEB-MF-174-V</t>
  </si>
  <si>
    <t>LEB-MF-185-V</t>
  </si>
  <si>
    <t>LEB-MF-226-V</t>
  </si>
  <si>
    <t>LEB-MF-233-V</t>
  </si>
  <si>
    <t>LEB-MF-235-V</t>
  </si>
  <si>
    <t>LEB-MF-237-V</t>
  </si>
  <si>
    <t>LEB-MF-243-V</t>
  </si>
  <si>
    <t>LEB-MF-250-V</t>
  </si>
  <si>
    <t>LEB-MF-261-V</t>
  </si>
  <si>
    <t>LEB-MF-265-V</t>
  </si>
  <si>
    <t>LEB-MF-287-V</t>
  </si>
  <si>
    <t>LEB-MF-293-V</t>
  </si>
  <si>
    <t>LEB-MF-296-V</t>
  </si>
  <si>
    <t>LEB-MF-297-V</t>
  </si>
  <si>
    <t>LEB-MF-306-V</t>
  </si>
  <si>
    <t>LEB-MF-310-V</t>
  </si>
  <si>
    <t>LEB-MF-311-V</t>
  </si>
  <si>
    <t>LEB-MF-314-V</t>
  </si>
  <si>
    <t>LEB-MF-324-V</t>
  </si>
  <si>
    <t>LEB-MF-334-V</t>
  </si>
  <si>
    <t>LEB-MF-340-V</t>
  </si>
  <si>
    <t>LEB-MF-341-V</t>
  </si>
  <si>
    <t>MAG</t>
  </si>
  <si>
    <t>MAG-MF-013-V</t>
  </si>
  <si>
    <t>MAG-MF-031-V</t>
  </si>
  <si>
    <t>MAG-MF-032-V</t>
  </si>
  <si>
    <t>MAG-MF-046-V</t>
  </si>
  <si>
    <t>MAG-MF-055-V</t>
  </si>
  <si>
    <t>MAG-MF-064-V</t>
  </si>
  <si>
    <t>MAG-MF-097-V</t>
  </si>
  <si>
    <t>MAG-MF-099-V</t>
  </si>
  <si>
    <t>MAG-MF-103-V</t>
  </si>
  <si>
    <t>MAG-MF-108-V</t>
  </si>
  <si>
    <t>MAG-MF-118-V</t>
  </si>
  <si>
    <t>MAG-MF-122-V</t>
  </si>
  <si>
    <t>MAG-MF-144-V</t>
  </si>
  <si>
    <t>MAG-MF-160-V</t>
  </si>
  <si>
    <t>MAG-MF-174-V</t>
  </si>
  <si>
    <t>Erfurt, Stadt</t>
  </si>
  <si>
    <t>MAG-MF-175-V</t>
  </si>
  <si>
    <t>MAG-MF-177-V</t>
  </si>
  <si>
    <t>MAG-MF-187-V</t>
  </si>
  <si>
    <t>MAG-MF-190-V</t>
  </si>
  <si>
    <t>MAG-MF-210-V</t>
  </si>
  <si>
    <t>MAG-MF-217-V</t>
  </si>
  <si>
    <t>MAG-MF-220-V</t>
  </si>
  <si>
    <t>MAG-MF-226-V</t>
  </si>
  <si>
    <t>MAG-MF-231-V</t>
  </si>
  <si>
    <t>MAG-MF-243-V</t>
  </si>
  <si>
    <t>MAG-MF-251-V</t>
  </si>
  <si>
    <t>MAG-MF-255-V</t>
  </si>
  <si>
    <t>MAG-MF-261-V</t>
  </si>
  <si>
    <t>MAG-MF-267-V</t>
  </si>
  <si>
    <t>MAG-MF-284-V</t>
  </si>
  <si>
    <t>MAG-MF-293-V</t>
  </si>
  <si>
    <t>MAG-MF-295-V</t>
  </si>
  <si>
    <t>MAG-MF-306-V</t>
  </si>
  <si>
    <t>MAG-MF-324-V</t>
  </si>
  <si>
    <t>MAG-MF-325-V</t>
  </si>
  <si>
    <t>MAG-MF-327-V</t>
  </si>
  <si>
    <t>MAG-MF-336-V</t>
  </si>
  <si>
    <t>MAG-MF-337-V</t>
  </si>
  <si>
    <t>MAG-MF-352-V</t>
  </si>
  <si>
    <t>MAG-MF-355-V</t>
  </si>
  <si>
    <t>MAG-MF-377-V</t>
  </si>
  <si>
    <t>SPE</t>
  </si>
  <si>
    <t>SPE-MF-002-V</t>
  </si>
  <si>
    <t>SPE-MF-003-3-V</t>
  </si>
  <si>
    <t>SPE-MF-009-V</t>
  </si>
  <si>
    <t>SPE-MF-013-V</t>
  </si>
  <si>
    <t>SPE-MF-047-V</t>
  </si>
  <si>
    <t>SPE-MF-093-V</t>
  </si>
  <si>
    <t>SPE-MF-097-V</t>
  </si>
  <si>
    <t>SPE-MF-099-V</t>
  </si>
  <si>
    <t>SPE-MF-115-V</t>
  </si>
  <si>
    <t>SPE-MF-121-V</t>
  </si>
  <si>
    <t>SPE-MF-122-V</t>
  </si>
  <si>
    <t>SPE-MF-135-V</t>
  </si>
  <si>
    <t>K372</t>
  </si>
  <si>
    <t>St. Franziskus-Hospital Münster</t>
  </si>
  <si>
    <t>SPE-MF-139-V</t>
  </si>
  <si>
    <t>SPE-MF-141-V</t>
  </si>
  <si>
    <t>SPE-MF-142-V</t>
  </si>
  <si>
    <t>SPE-MF-144-V</t>
  </si>
  <si>
    <t>SPE-MF-174-V</t>
  </si>
  <si>
    <t>SPE-MF-210-V</t>
  </si>
  <si>
    <t>SPE-MF-220-V</t>
  </si>
  <si>
    <t>SPE-MF-224-V</t>
  </si>
  <si>
    <t>SPE-MF-226-V</t>
  </si>
  <si>
    <t>SPE-MF-233-V</t>
  </si>
  <si>
    <t>SPE-MF-235-V</t>
  </si>
  <si>
    <t>SPE-MF-237-V</t>
  </si>
  <si>
    <t>SPE-MF-243-V</t>
  </si>
  <si>
    <t>SPE-MF-248-V</t>
  </si>
  <si>
    <t>SPE-MF-261-V</t>
  </si>
  <si>
    <t>SPE-MF-265-V</t>
  </si>
  <si>
    <t>SPE-MF-287-V</t>
  </si>
  <si>
    <t>SPE-MF-293-V</t>
  </si>
  <si>
    <t>SPE-MF-296-V</t>
  </si>
  <si>
    <t>SPE-MF-297-V</t>
  </si>
  <si>
    <t>SPE-MF-298-V</t>
  </si>
  <si>
    <t>SPE-MF-310-V</t>
  </si>
  <si>
    <t>SPE-MF-311-V</t>
  </si>
  <si>
    <t>SPE-MF-314-V</t>
  </si>
  <si>
    <t>SPE-MF-325-V</t>
  </si>
  <si>
    <t>SPE-MF-326-V</t>
  </si>
  <si>
    <t>SPE-MF-327-V</t>
  </si>
  <si>
    <t>SPE-MF-332-V</t>
  </si>
  <si>
    <t>SPE-MF-334-V</t>
  </si>
  <si>
    <t>SPE-MF-340-V</t>
  </si>
  <si>
    <t>SPE-MF-348-V</t>
  </si>
  <si>
    <t>SPE-MF-363-V</t>
  </si>
  <si>
    <t>SPE-MF-365-V</t>
  </si>
  <si>
    <t>SPE-MF-377-V</t>
  </si>
  <si>
    <t>FAF</t>
  </si>
  <si>
    <t>FAF-Z-001</t>
  </si>
  <si>
    <t>FAF-Z-002</t>
  </si>
  <si>
    <t>FAF-Z-003</t>
  </si>
  <si>
    <t>FAF-Z-004</t>
  </si>
  <si>
    <t>FAF-Z-005</t>
  </si>
  <si>
    <t>FAF-Z-006</t>
  </si>
  <si>
    <t>FAF-Z-007</t>
  </si>
  <si>
    <t>FAF-Z-008</t>
  </si>
  <si>
    <t>FAF-Z-009</t>
  </si>
  <si>
    <t>FAF-Z-010</t>
  </si>
  <si>
    <t>FAF-Z-011</t>
  </si>
  <si>
    <t>FAF-Z-012</t>
  </si>
  <si>
    <t>FAF-Z-013</t>
  </si>
  <si>
    <t>FAF-Z-014</t>
  </si>
  <si>
    <t>FAF-Z-015</t>
  </si>
  <si>
    <t>FAF-Z-016</t>
  </si>
  <si>
    <t>FAF-Z-017</t>
  </si>
  <si>
    <t>FAF-Z-018</t>
  </si>
  <si>
    <t>FAF-Z-019</t>
  </si>
  <si>
    <t>FAF-Z-020</t>
  </si>
  <si>
    <t>FAF-Z-021</t>
  </si>
  <si>
    <t>FAF-Z-023</t>
  </si>
  <si>
    <t>FAF-Z-024</t>
  </si>
  <si>
    <t>DYE</t>
  </si>
  <si>
    <t>DYE-X-001</t>
  </si>
  <si>
    <t>DYE-X-002</t>
  </si>
  <si>
    <t>Kronshagen</t>
  </si>
  <si>
    <t>DYE-X-004</t>
  </si>
  <si>
    <t>DYE-X-005</t>
  </si>
  <si>
    <t>DYE-X-006</t>
  </si>
  <si>
    <t>DYE-X-007</t>
  </si>
  <si>
    <t>DYE-X-008</t>
  </si>
  <si>
    <t>DYE-X-009</t>
  </si>
  <si>
    <t>DYE-X-010</t>
  </si>
  <si>
    <t>DYE-X-011</t>
  </si>
  <si>
    <t>DYE-X-012</t>
  </si>
  <si>
    <t>DYE-X-013</t>
  </si>
  <si>
    <t>DYE-X-014</t>
  </si>
  <si>
    <t>K949</t>
  </si>
  <si>
    <t>Elisabeth-Krankenhaus Essen</t>
  </si>
  <si>
    <t>DYE-X-015</t>
  </si>
  <si>
    <t>DYE-X-016</t>
  </si>
  <si>
    <t>DYE-X-018</t>
  </si>
  <si>
    <t>DYE-X-019</t>
  </si>
  <si>
    <t>DYE-X-020</t>
  </si>
  <si>
    <t>DYE-X-021</t>
  </si>
  <si>
    <t>DYE-X-022</t>
  </si>
  <si>
    <t>DYE-X-023</t>
  </si>
  <si>
    <t>DYE-X-024</t>
  </si>
  <si>
    <t>DYE-X-025</t>
  </si>
  <si>
    <t>DYE-X-026</t>
  </si>
  <si>
    <t>K425</t>
  </si>
  <si>
    <t>Wien</t>
  </si>
  <si>
    <t>Medizinische Universität Wien</t>
  </si>
  <si>
    <t>DYE-X-028</t>
  </si>
  <si>
    <t>DYE-X-030</t>
  </si>
  <si>
    <t>DYE-X-031</t>
  </si>
  <si>
    <t>DYE-X-032</t>
  </si>
  <si>
    <t>DYE-X-033</t>
  </si>
  <si>
    <t>DYE-X-036</t>
  </si>
  <si>
    <t>DYE-X-037</t>
  </si>
  <si>
    <t>DYE-X-038</t>
  </si>
  <si>
    <t>DYE-X-039</t>
  </si>
  <si>
    <t>DYE-X-040</t>
  </si>
  <si>
    <t>DYE-X-041</t>
  </si>
  <si>
    <t>DYE-X-042</t>
  </si>
  <si>
    <t>DYE-X-043</t>
  </si>
  <si>
    <t>DYE-X-044</t>
  </si>
  <si>
    <t>DYE-X-045</t>
  </si>
  <si>
    <t>DYE-X-050</t>
  </si>
  <si>
    <t>DYE-X-052</t>
  </si>
  <si>
    <t>DYE-X-053</t>
  </si>
  <si>
    <t>DYE-X-055</t>
  </si>
  <si>
    <t>FAZ</t>
  </si>
  <si>
    <t>FAZ-Z-001</t>
  </si>
  <si>
    <t>FAZ-Z-002</t>
  </si>
  <si>
    <t>FAZ-Z-004</t>
  </si>
  <si>
    <t>FAZ-Z-005</t>
  </si>
  <si>
    <t>FAZ-Z-006</t>
  </si>
  <si>
    <t>FAZ-Z-007</t>
  </si>
  <si>
    <t>FAZ-Z-008</t>
  </si>
  <si>
    <t>FAZ-Z-009</t>
  </si>
  <si>
    <t>FAZ-Z-010</t>
  </si>
  <si>
    <t>FAZ-Z-011</t>
  </si>
  <si>
    <t>FAZ-Z-012</t>
  </si>
  <si>
    <t>FAZ-Z-013</t>
  </si>
  <si>
    <t>FAZ-Z-014</t>
  </si>
  <si>
    <t>FAZ-Z-015</t>
  </si>
  <si>
    <t>FAZ-Z-016</t>
  </si>
  <si>
    <t>FAZ-Z-017</t>
  </si>
  <si>
    <t>FAZ-Z-018</t>
  </si>
  <si>
    <t>FAZ-Z-019</t>
  </si>
  <si>
    <t>Ort und klinik name</t>
  </si>
  <si>
    <t>Stuttgart - Marienhospital Stuttgart</t>
  </si>
  <si>
    <t>Lahr/Schwarzwald - Ortenau Klinikum Lahr</t>
  </si>
  <si>
    <t>Marburg - Universitätsklinikum Marburg</t>
  </si>
  <si>
    <t>Freiburg im Breisgau - Universitätsklinikum Freiburg</t>
  </si>
  <si>
    <t>Bremen - Klinikum Bremen-Mitte</t>
  </si>
  <si>
    <t>Oldenburg - Pius Hospital Oldenburg</t>
  </si>
  <si>
    <t>Tübingen - Universitätsklinikum Tübingen</t>
  </si>
  <si>
    <t>Heidelberg - Universitätsklinikum Heidelberg</t>
  </si>
  <si>
    <t>Ulm - Universitätsklinikum Ulm</t>
  </si>
  <si>
    <t>Berlin - Charité - Campus Mitte</t>
  </si>
  <si>
    <t>Eschweiler - St.-Antonius-Hospital Eschweiler</t>
  </si>
  <si>
    <t>Mannheim - Universitätsmedizin Mannheim (UMM)</t>
  </si>
  <si>
    <t>Rosenheim - RoMed Klinikum Rosenheim</t>
  </si>
  <si>
    <t>Stuttgart - Robert Bosch Krankenhaus Stuttgart</t>
  </si>
  <si>
    <t>Halle (Saale) - Universitätsklinikum Halle (Saale)</t>
  </si>
  <si>
    <t>Mainz - Universität Johannes Gutenberg Mainz</t>
  </si>
  <si>
    <t>Bielefeld - Klinikum Bielefeld</t>
  </si>
  <si>
    <t>Berlin - Sana Klinikum Lichtenberg</t>
  </si>
  <si>
    <t>Göppingen - Klinik am Eichert Göppingen</t>
  </si>
  <si>
    <t>Landshut - Klinikum Landshut</t>
  </si>
  <si>
    <t>Saarbrücken - Caritas Saarbrücken St. Theresia</t>
  </si>
  <si>
    <t>Hamburg - Univ. Hamburg-Eppendorf (UKE)</t>
  </si>
  <si>
    <t>Suhl - SRH Zentralklinikum Suhl</t>
  </si>
  <si>
    <t>Oldenburg - Klinikum Oldenburg</t>
  </si>
  <si>
    <t>Böblingen - Klinikum Böblingen</t>
  </si>
  <si>
    <t>Karlsruhe - Städtisches Klinikum Karlsruhe</t>
  </si>
  <si>
    <t>Chemnitz - Klinikum Chemnitz-Küchwald</t>
  </si>
  <si>
    <t>Berlin - DRK Kliniken Berlin Köpenick</t>
  </si>
  <si>
    <t>Eggenfelden - Rottal-Inn Kliniken Eggenfelden</t>
  </si>
  <si>
    <t>Hameln - Sana Klinikum Hameln</t>
  </si>
  <si>
    <t>Görlitz - Städtisches Klinikum Görlitz</t>
  </si>
  <si>
    <t>Wiesbaden - St. Josefs-Hospital Wiesbaden</t>
  </si>
  <si>
    <t>Bremen - DIAKO Ev. Diakonie Bremen</t>
  </si>
  <si>
    <t>Offenburg - Ortenau-Klinikum St. Josef Offenburg</t>
  </si>
  <si>
    <t>Nürtingen - medius KLINIK NÜRTINGEN</t>
  </si>
  <si>
    <t>Bad Saarow - HELIOS-Klinikum Bad Saarow</t>
  </si>
  <si>
    <t>Heilbronn - Gesundbrunnen - SLK Heilbronn</t>
  </si>
  <si>
    <t>Fürth - Klinikum Fürth</t>
  </si>
  <si>
    <t>Hamburg - Asklepios Klinik Barmbek Hamburg</t>
  </si>
  <si>
    <t>Wiesbaden - Helios Dr. Horst Schmidt Wiesbaden</t>
  </si>
  <si>
    <t>Mainz - Katholisches Klinikum Mainz</t>
  </si>
  <si>
    <t>Gifhorn - Helios Klinikum Gifhorn</t>
  </si>
  <si>
    <t>Erlangen - Uniklinikum Erlangen</t>
  </si>
  <si>
    <t>Offenbach am Main - Ketteler Krankenhaus Offenbach</t>
  </si>
  <si>
    <t>Esslingen am Neckar - Klinikum Esslingen</t>
  </si>
  <si>
    <t>Weißenfels - Asklepios Klinik Weißenfels</t>
  </si>
  <si>
    <t>Kassel - Klinikum Kassel</t>
  </si>
  <si>
    <t>Mutlangen - Stauferklinikum Schwäbisch Gmünd</t>
  </si>
  <si>
    <t>Aalen - Ostalb-Klinikum Aalen</t>
  </si>
  <si>
    <t>Deggendorf - DONAUISAR Klinikum Deggendorf</t>
  </si>
  <si>
    <t>Amberg - Klinikum St. Marien Amberg</t>
  </si>
  <si>
    <t>Bremen - St. Joseph-Stift Bremen</t>
  </si>
  <si>
    <t>Greifswald - Universitätsmedizin Greifswald</t>
  </si>
  <si>
    <t>Villingen-Schwenningen - Klinikum Villingen-Schwenningen</t>
  </si>
  <si>
    <t>Bremerhaven - Klinikum Reinkenheide - Bremerhaven</t>
  </si>
  <si>
    <t>Halle (Saale) - St. Elisabeth - St. Barbara Halle (Saale)</t>
  </si>
  <si>
    <t>Dresden - Univ. „Carl Gustav Carus“ Dresden</t>
  </si>
  <si>
    <t>Bielefeld - Franziskus Hospital Bielefeld</t>
  </si>
  <si>
    <t>Essen - Alfried Krupp Rüttenscheid</t>
  </si>
  <si>
    <t>Frankfurt am Main - AGAPLESION DIAKO Markus Frankfurt</t>
  </si>
  <si>
    <t>Homburg - Universitätsklinikum Homburg-Saarland</t>
  </si>
  <si>
    <t>Kempten (Allgäu) - Klinikum Kempten</t>
  </si>
  <si>
    <t>Ravensburg - Oberschwabenklinik Ravensburg</t>
  </si>
  <si>
    <t>Stralsund - Helios Hanseklinikum Stralsund</t>
  </si>
  <si>
    <t>Bruchsal - Fürst-Stirum-Klinik Bruchsal</t>
  </si>
  <si>
    <t>Trier - Mutterhaus Borromäerinnen Trier</t>
  </si>
  <si>
    <t>Erfurt - Helios Klinikum Erfurt</t>
  </si>
  <si>
    <t>Weiden in der Oberpfalz - Klinikum Weiden</t>
  </si>
  <si>
    <t>Hildesheim - St. Bernward Krankenhaus Hildesheim</t>
  </si>
  <si>
    <t>Berlin - Sankt Gertrauden-Krankenhaus Berlin</t>
  </si>
  <si>
    <t>Regensburg - Caritas St. Josef Regensburg</t>
  </si>
  <si>
    <t>Reutlingen - Klinikum am Steinenberg-Reutlingen</t>
  </si>
  <si>
    <t>Schwäbisch Hall - Diakonie-Klinikum Schwäbisch Hall</t>
  </si>
  <si>
    <t>Berlin - Evang. Waldkrankenhaus Spandau Berlin</t>
  </si>
  <si>
    <t>Westerstede - Ammerland-Klinik Westerstede</t>
  </si>
  <si>
    <t>Baden-Baden - Klinikum Mittelbaden - Baden-Baden</t>
  </si>
  <si>
    <t>Braunschweig - Städtisches Klinikum Braunschweig</t>
  </si>
  <si>
    <t>Augsburg - Universitätsklinikum Augsburg</t>
  </si>
  <si>
    <t>Neubrandenburg - Dietrich-Bonhoeffer Neubrandenburg</t>
  </si>
  <si>
    <t>Goslar - Asklepios Harzkliniken</t>
  </si>
  <si>
    <t>Memmingen - Klinikum Memmingen</t>
  </si>
  <si>
    <t>Pinneberg - Regio Klinikum Pinneberg</t>
  </si>
  <si>
    <t>Dachau - Helios Amper–Klinikum Dachau</t>
  </si>
  <si>
    <t>Ludwigsburg - Klinikum Ludwigsburg</t>
  </si>
  <si>
    <t>Nürnberg - Klinikum Nürnberg</t>
  </si>
  <si>
    <t>Hildesheim - Helios Klinikum Hildesheim</t>
  </si>
  <si>
    <t>Klagenfurt am Wörthersee - Klinikum Klagenfurt am Wörthersee</t>
  </si>
  <si>
    <t>Rheinfelden - Spital Rheinfelden</t>
  </si>
  <si>
    <t>Bern - Lindenhofspital Bern</t>
  </si>
  <si>
    <t>Berlin - Vivantes Klinikum Spandau</t>
  </si>
  <si>
    <t>Jena - Universitätsklinikum Jena</t>
  </si>
  <si>
    <t>Duisburg - Helios St. Johannes Klinik Duisburg</t>
  </si>
  <si>
    <t>Hamburg - Israelitisches Krankenhaus in Hamburg</t>
  </si>
  <si>
    <t>Ibbenbüren - Klinikum Ibbenbüren/ Mathias-Spital Rheine</t>
  </si>
  <si>
    <t>Luxembourg - Centre Hospitalier de Luxembourg</t>
  </si>
  <si>
    <t>Reinbek - Krankenhaus  St. Adolf-Stift Reinbek</t>
  </si>
  <si>
    <t>Luzern - Hirslanden Klinik St. Anna Luzern</t>
  </si>
  <si>
    <t>Bern - Engeriedspital Bern</t>
  </si>
  <si>
    <t>Basel - Bethesda Spital Basel</t>
  </si>
  <si>
    <t>Bydgoszcz - Oncology Centre Bydgoszcz (Bromberg)</t>
  </si>
  <si>
    <t>Bellinzona - Ente Ospedaliero Cantonale Bellinzona</t>
  </si>
  <si>
    <t>Bayreuth - Klinikum Bayreuth</t>
  </si>
  <si>
    <t>Münsterlingen - Kantonsspital Münsterlingen</t>
  </si>
  <si>
    <t>Leipzig - St. Elisabeth-Krankenhaus Leipzig</t>
  </si>
  <si>
    <t>Krems an der Donau - Universitätsklinikum Krems</t>
  </si>
  <si>
    <t>Frauenfeld - Kantonsspital Frauenfeld</t>
  </si>
  <si>
    <t>München - Arabella Klinik München</t>
  </si>
  <si>
    <t>Königs Wusterhausen - KH Königs Wusterhausen (Spreewald)</t>
  </si>
  <si>
    <t>Hamburg - Krankenhaus Jerusalem Hamburg</t>
  </si>
  <si>
    <t>Hamm - Evangelisches Krankenhaus Hamm</t>
  </si>
  <si>
    <t>Lemgo - Klinikum Lippe, Standort Lemgo</t>
  </si>
  <si>
    <t>Stendal - Johanniter Krankenhaus Stendal</t>
  </si>
  <si>
    <t>Zollikerberg - Spital Zollikerberg (Zürich)</t>
  </si>
  <si>
    <t>Hannover - Diako Henriettenstift Hannover</t>
  </si>
  <si>
    <t>Gera - SRH Wald-Klinikum Gera</t>
  </si>
  <si>
    <t>Rodewisch - Klinikum Obergöltzsch Rodewisch</t>
  </si>
  <si>
    <t>Ingolstadt - Klinikum Ingolstadt</t>
  </si>
  <si>
    <t>Schweinfurt - Leopoldina-Krankenhaus Schweinfurt</t>
  </si>
  <si>
    <t>Leipzig - Klinikum St. Georg Leipzig</t>
  </si>
  <si>
    <t>Dresden - Städt. Klinikum Dresden - Friedrichstadt</t>
  </si>
  <si>
    <t>Neumarkt in der Oberpfalz - Klinikum Neumarkt i. d. OPf.</t>
  </si>
  <si>
    <t>Linz - Ordensklinikum Linz</t>
  </si>
  <si>
    <t>Berlin - DRK Kliniken Berlin Westend</t>
  </si>
  <si>
    <t>Hannover - Vinzenzkrankenhaus Hannover</t>
  </si>
  <si>
    <t>Luzern 16 - Luzerner Kantonsspital LUKS</t>
  </si>
  <si>
    <t>Würzburg - Universitätsklinikum Würzburg</t>
  </si>
  <si>
    <t>München - Rechts der Isar - Techn. Univ. München</t>
  </si>
  <si>
    <t>Ludwigshafen am Rhein - Klinikum Ludwigshafen</t>
  </si>
  <si>
    <t>Winnenden - Rems-Murr-Klinikum Winnenden</t>
  </si>
  <si>
    <t>Biberach an der Riss - Sana Klinik Biberach</t>
  </si>
  <si>
    <t>Bonn - Universitätsklinikum Bonn</t>
  </si>
  <si>
    <t>Berlin - Helios Klinikum Berlin-Buch</t>
  </si>
  <si>
    <t>Neunkirchen - Marienhaus Klinikum Neunkirchen</t>
  </si>
  <si>
    <t>Kassel - Elisabeth-Krankenhaus Kassel</t>
  </si>
  <si>
    <t>Konstanz - Klinikum Konstanz</t>
  </si>
  <si>
    <t>Würzburg - Missioklinik Würzburg Mitte</t>
  </si>
  <si>
    <t>Worms - Klinikum Worms</t>
  </si>
  <si>
    <t>Meran - Schwerpunktkrankenhaus Meran</t>
  </si>
  <si>
    <t>Magdeburg - Krankenhaus St. Marienstift Magdeburg</t>
  </si>
  <si>
    <t>Hamburg - Albertinen-Krankenhaus Hamburg</t>
  </si>
  <si>
    <t>Traunstein - Klinikum Traunstein</t>
  </si>
  <si>
    <t>Hannover - Medizinische Hochschule Hannover</t>
  </si>
  <si>
    <t>Starnberg - Klinikum Starnberg</t>
  </si>
  <si>
    <t>Obernkirchen - AGAPLESION SCHAUMBURG</t>
  </si>
  <si>
    <t>Schwerin - Helios Kliniken Schwerin</t>
  </si>
  <si>
    <t>Hanau - Klinikum Hanau</t>
  </si>
  <si>
    <t>Brandenburg an der Havel - Univ. Brandenburg an der Havel</t>
  </si>
  <si>
    <t>Wolfsburg - Klinikum Wolfsburg</t>
  </si>
  <si>
    <t>Bamberg - Am Bruderwald - Sozialstift Bamberg</t>
  </si>
  <si>
    <t>Coburg - Regiomed Klinikum Coburg</t>
  </si>
  <si>
    <t>Hamburg - AGAPLESION DIAKO HAMBURG</t>
  </si>
  <si>
    <t>Hamburg - Asklepios Klinik Hamburg</t>
  </si>
  <si>
    <t>Fulda - Klinikum Fulda</t>
  </si>
  <si>
    <t>Stade - Elbe Klinikum Stade</t>
  </si>
  <si>
    <t>Georgsmarienhütte - Franziskus-Hospital Harderberg</t>
  </si>
  <si>
    <t>Limburg an der Lahn - St. Vincenz Limburg</t>
  </si>
  <si>
    <t>Ansbach - ANregiomed Klinikum Ansbach</t>
  </si>
  <si>
    <t>Lübeck - Univ. Schleswig-Holstein -  Lübeck</t>
  </si>
  <si>
    <t>Frankfurt am Main - Universitätsklinikum Frankfurt</t>
  </si>
  <si>
    <t>München - Universität München Innenstadt/ Asklepios Lungenklinik Gauting</t>
  </si>
  <si>
    <t>Kiel - Univ. Schleswig-Holstein - Kiel</t>
  </si>
  <si>
    <t>Düsseldorf - Universitätsklinikum Düsseldorf</t>
  </si>
  <si>
    <t>Nordhausen - Südharz Klinikum Nordhausen</t>
  </si>
  <si>
    <t>Heidenheim an der Brenz - Klinikum Heidenheim</t>
  </si>
  <si>
    <t>Bottrop - Marienhospital Bottrop</t>
  </si>
  <si>
    <t>München - Städt. Klinikum Harlaching - München</t>
  </si>
  <si>
    <t>Bonn - St. Marien Hospital Bonn</t>
  </si>
  <si>
    <t>Singen (Hohentwiel) - Hegau-Bodensee-Klinikum Singen</t>
  </si>
  <si>
    <t>Lüneburg - Städtisches Klinikum Lüneburg</t>
  </si>
  <si>
    <t>Chemnitz - DRK Krankenhaus Chemnitz-Rabenstein</t>
  </si>
  <si>
    <t>Göttingen - Universitätsmedizin Göttingen (UMG)</t>
  </si>
  <si>
    <t>Heppenheim (Bergstraße) - Univ. Heidelberg - Heppenheim/Bergstr.</t>
  </si>
  <si>
    <t>Hamburg - Kath. Marienkrankenhaus Hamburg</t>
  </si>
  <si>
    <t>Wernigerode - Harzklinikum Wernigerode</t>
  </si>
  <si>
    <t>Koblenz - Katholisches Klinikum Koblenz</t>
  </si>
  <si>
    <t>Neustadt an der Weinstraße - Krankenhaus Hetzelstift</t>
  </si>
  <si>
    <t>Baden - Kantonsspital Baden</t>
  </si>
  <si>
    <t>Vechta - St. Marienhospital Vechta</t>
  </si>
  <si>
    <t>Weinheim - GRN-Klinik Weinheim</t>
  </si>
  <si>
    <t>München - Dritter Orden München-Nymphenburg</t>
  </si>
  <si>
    <t>Berlin - Vivantes Humboldt-Klinikum Berlin</t>
  </si>
  <si>
    <t>Speyer - Diako-Stiftungs-Krankenhaus Speyer</t>
  </si>
  <si>
    <t>Koblenz - Mittelrhein Ev. Stift St. Martin Koblenz</t>
  </si>
  <si>
    <t>Gehrden - Klinikum Robert Koch Gehrden</t>
  </si>
  <si>
    <t>Ebersberg - Kreisklinik Ebersberg</t>
  </si>
  <si>
    <t>Meiningen - Klinikum Meiningen</t>
  </si>
  <si>
    <t>Freiburg im Breisgau - Evang. Diako Freiburg</t>
  </si>
  <si>
    <t>Emmendingen - Kreiskrankenhaus Emmendingen</t>
  </si>
  <si>
    <t>Pforzheim - Siloah St. Trudpert Pforzheim</t>
  </si>
  <si>
    <t>Mittweida - Krankenhaus Mittweida</t>
  </si>
  <si>
    <t>Ostfildern - medius KLINIK OSTFILDERN-RUIT</t>
  </si>
  <si>
    <t>Karlsruhe - ViDia Christliche Kliniken Karlsruhe</t>
  </si>
  <si>
    <t>Dresden - Diakonissenkrankenhaus Dresden</t>
  </si>
  <si>
    <t>Dresden - St. Joseph Stift Dresden</t>
  </si>
  <si>
    <t>Radebeul - ELBLANDKLINIKUM Radebeul</t>
  </si>
  <si>
    <t>Wangen im Allgäu - Oberschwabenklinik Wangen</t>
  </si>
  <si>
    <t>Marktredwitz - Klinikum Fichtelgebirge Marktredwitz</t>
  </si>
  <si>
    <t>Regensburg - Barmherzige Brüder Regensburg</t>
  </si>
  <si>
    <t>Heide - Westküstenklinikum Heide</t>
  </si>
  <si>
    <t>Itzehoe - Klinikum Itzehoe</t>
  </si>
  <si>
    <t>Neumünster - Friedrich-Ebert Neumünster</t>
  </si>
  <si>
    <t>Sigmaringen - SRH Krankenhaus Sigmaringen</t>
  </si>
  <si>
    <t>Saarlouis - Krankenhaus DRK Saarlouis</t>
  </si>
  <si>
    <t>Torgau - Johann-Kentmann - Torgau</t>
  </si>
  <si>
    <t>Ehingen (Donau) - Alb-Donau Klinikum Ehingen</t>
  </si>
  <si>
    <t>Borna - Sana Kliniken Leipziger Land - Borna</t>
  </si>
  <si>
    <t>Friedrichshafen - Klinikum Friedrichshafen</t>
  </si>
  <si>
    <t>Brixen - Schwerpunktkrankenhaus Brixen</t>
  </si>
  <si>
    <t>Magdeburg - Klinikum Magdeburg</t>
  </si>
  <si>
    <t>Gelnhausen - Main-Kinzig-Kliniken Gelnhausen</t>
  </si>
  <si>
    <t>Hamburg - Helios Mariahilf Klinik Hamburg</t>
  </si>
  <si>
    <t>Buxtehude - Elbe Klinikum Buxtehude</t>
  </si>
  <si>
    <t>München - LMU Klinikum München</t>
  </si>
  <si>
    <t>Mayen - St. Elisabeth Mayen (Mittelrhein)</t>
  </si>
  <si>
    <t>Leipzig - Universitätsklinikum Leipzig</t>
  </si>
  <si>
    <t>Leipzig - HELIOS Park-Klinikum Leipzig</t>
  </si>
  <si>
    <t>Innsbruck - LKH Universitätsklinik Innsbruck</t>
  </si>
  <si>
    <t>Halle (Saale) - Krankenhaus Martha-Maria Halle-Dölau/ St. Elisabeth - St. Barbara Halle (Saale)</t>
  </si>
  <si>
    <t>Quedlinburg - Harzklinikum Quedlinburg</t>
  </si>
  <si>
    <t>Dessau-Roßlau - Städtisches Klinikum Dessau</t>
  </si>
  <si>
    <t>Zürich - UniversitätsSpital Zürich</t>
  </si>
  <si>
    <t>Berlin - St. Hedwig Krankenhaus Berlin</t>
  </si>
  <si>
    <t>Berlin - St. Joseph Krankenhaus Berlin</t>
  </si>
  <si>
    <t>Berlin - Charité - Campus Benjamin-Franklin</t>
  </si>
  <si>
    <t>Berlin - Charité - Campus Virchow-Klinikum</t>
  </si>
  <si>
    <t>Berlin - Krankenhaus Waldfriede Berlin</t>
  </si>
  <si>
    <t>Hamburg - Asklepios Nord - Heidberg Hamburg</t>
  </si>
  <si>
    <t>Detmold - Klinikum Lippe - Detmold</t>
  </si>
  <si>
    <t>Paderborn - Brüderkrankenhaus St. Josef Paderborn</t>
  </si>
  <si>
    <t>Wetzlar - Lahn-Dill-Kliniken - Wetzlar</t>
  </si>
  <si>
    <t>Eberswalde - GLG W. Forßmann Klinikum Eberswalde</t>
  </si>
  <si>
    <t>Düsseldorf - Kaiserswerther Diako Düsseldorf</t>
  </si>
  <si>
    <t>Mönchengladbach - Maria Hilf - Mönchengladbach</t>
  </si>
  <si>
    <t>Dortmund - Klinikum Dortmund</t>
  </si>
  <si>
    <t>Dortmund - SLG St. Paulus, St. Josef Dortmund</t>
  </si>
  <si>
    <t>Dortmund - Westfalen / Knappschaft Dortmund</t>
  </si>
  <si>
    <t>Bochum - Univ. der RUB, St. Josef - Bochum</t>
  </si>
  <si>
    <t>Bochum - Univ. Knappschaftskrankenhaus Bochum</t>
  </si>
  <si>
    <t>Essen - Universitätsklinikum Essen</t>
  </si>
  <si>
    <t>Mülheim an der Ruhr - Evang. Krankenhaus Mülheim an der Ruhr</t>
  </si>
  <si>
    <t>Recklinghausen - PROSELIS, Prosper -  Recklinghausen</t>
  </si>
  <si>
    <t>Bocholt - St. Agnes Bocholt (Westmünsterland)</t>
  </si>
  <si>
    <t>Wesel - Evangelisches Krankenhaus Wesel</t>
  </si>
  <si>
    <t>Krefeld - HELIOS Klinikum Krefeld</t>
  </si>
  <si>
    <t>Münster - Clemenshospital Ludgerus - Münster</t>
  </si>
  <si>
    <t>Nordhorn - Euregio-Klinik - Nordhorn</t>
  </si>
  <si>
    <t>Lingen (Ems) - Bonifatius Hospital Lingen (Ems)</t>
  </si>
  <si>
    <t>Wesseling - Dreifaltigkeits-Krankenhaus Wesseling</t>
  </si>
  <si>
    <t>Köln - Universitätsklinikum Köln</t>
  </si>
  <si>
    <t>Köln - Kliniken Stadt Köln - Holweide</t>
  </si>
  <si>
    <t>Trier - Barmherzige Brüder Trier</t>
  </si>
  <si>
    <t>Bad Kreuznach - St. Marienwörth Bad Kreuznach</t>
  </si>
  <si>
    <t>Siegen - St. Marien-Krankenhaus Siegen</t>
  </si>
  <si>
    <t>Offenbach am Main - Sana Klinikum Offenbach</t>
  </si>
  <si>
    <t>Aschaffenburg - Klinikum Aschaffenburg</t>
  </si>
  <si>
    <t>Bad Soden am Taunus - Kliniken Main-Taunus - Bad Soden</t>
  </si>
  <si>
    <t>Stuttgart - Katharinenhospital Stuttgart</t>
  </si>
  <si>
    <t>Stuttgart - Diakonie-Klinikum Stuttgart</t>
  </si>
  <si>
    <t>Freudenstadt - Krankenhaus Freudenstadt</t>
  </si>
  <si>
    <t>München - Klinikum Schwabing (München)</t>
  </si>
  <si>
    <t>München - Städtisches Klinikum Neuperlach</t>
  </si>
  <si>
    <t>München - München Klinik Bogenhausen</t>
  </si>
  <si>
    <t>Regensburg - Universitätsklinikum Regensburg</t>
  </si>
  <si>
    <t>Passau - Klinikum Passau</t>
  </si>
  <si>
    <t>Straubing - Klinikum St. Elisabeth Straubing</t>
  </si>
  <si>
    <t>Hof - Sana Klinikum Hof</t>
  </si>
  <si>
    <t>Bad Mergentheim - Caritas-Krankenhaus Bad Mergentheim</t>
  </si>
  <si>
    <t>Erfurt - St. Johann Nepomuk Erfurt (kath.)</t>
  </si>
  <si>
    <t>Berlin - Helios Klinikum Emil von Behring Berlin</t>
  </si>
  <si>
    <t>Hemer - DGD Lungenklinik Hemer</t>
  </si>
  <si>
    <t>Münster - Fachklinik Hornheide</t>
  </si>
  <si>
    <t>Moers - Stiftung  Bethanien Grafschaft Moers</t>
  </si>
  <si>
    <t>Paderborn - St. Vincenz-Krankenhaus Paderborn</t>
  </si>
  <si>
    <t>Darmstadt - Klinikum Darmstadt</t>
  </si>
  <si>
    <t>Kaiserslautern - Westpfalz Klinikum Kaiserlautern</t>
  </si>
  <si>
    <t>Burgwedel - Klinikum Großburgwedel</t>
  </si>
  <si>
    <t>Augsburg - JOSEFINUM Augsburg</t>
  </si>
  <si>
    <t>Donauwörth - Donau-Ries-Klinik Donauwörth</t>
  </si>
  <si>
    <t>Berlin - Vivantes Klinikum Friedrichshain</t>
  </si>
  <si>
    <t>Münster - St. Franziskus-Hospital Münster</t>
  </si>
  <si>
    <t>Wuppertal - Helios Universitätsklinikum Wuppertal</t>
  </si>
  <si>
    <t>Potsdam - Klinikum Ernst von Bergmann Potsdam</t>
  </si>
  <si>
    <t>Bochum - Augusta-Kranken-Anstalt Bochum</t>
  </si>
  <si>
    <t>Würzburg - Juliusspital Würzburg</t>
  </si>
  <si>
    <t>Leverkusen - Klinikum Leverkusen</t>
  </si>
  <si>
    <t>Herne - Ruhr-Uni Bochum - Marien Hospital Herne</t>
  </si>
  <si>
    <t>Gütersloh - Klinikum Gütersloh</t>
  </si>
  <si>
    <t>Bad Nauheim - Hochwaldkrankenhaus Bad Nauheim</t>
  </si>
  <si>
    <t>Bonn - Johanniter Krankenhaus Bonn</t>
  </si>
  <si>
    <t>Köln - St. Vinzenz-Hospital Köln</t>
  </si>
  <si>
    <t>Rotenburg (Wümme) - AGAPLESION Diako Rotenburg</t>
  </si>
  <si>
    <t>Witten - Marien Hospital Witten</t>
  </si>
  <si>
    <t>Buchholz in der Nordheide - Krankenhaus Buchholz</t>
  </si>
  <si>
    <t>Winsen (Luhe) - Krankenhaus Winsen</t>
  </si>
  <si>
    <t>Bad Homburg - Bad Homburg</t>
  </si>
  <si>
    <t>Minden - Johannes Wesling Klinikum Minden</t>
  </si>
  <si>
    <t>Kiel - Park-Klinik - Kiel</t>
  </si>
  <si>
    <t>Eutin - AMEOS Klinikum Eutin</t>
  </si>
  <si>
    <t>Flensburg - DIAKO Krankenhaus Flensburg</t>
  </si>
  <si>
    <t>Düsseldorf - Evangelisches Krankenhaus Düsseldorf</t>
  </si>
  <si>
    <t>Zwickau - Heinrich-Braun-Klinikum Zwickau</t>
  </si>
  <si>
    <t>Berlin - DRK Kliniken Berlin Mitte</t>
  </si>
  <si>
    <t>Münster - Universitätsklinikum Münster (UKM)</t>
  </si>
  <si>
    <t>Wien - Medizinische Universität Wien</t>
  </si>
  <si>
    <t>München - Barmherzige Brüder München</t>
  </si>
  <si>
    <t>Hamm - Barbara-Klinik Hamm</t>
  </si>
  <si>
    <t>Recklinghausen - Knappschaft Recklinghausen</t>
  </si>
  <si>
    <t>Pforzheim - HELIOS Klinikum Pforzheim</t>
  </si>
  <si>
    <t>Herne - Evangelisches Krankenhaus Herne</t>
  </si>
  <si>
    <t>Osnabrück - Marienhospital Osnabrück</t>
  </si>
  <si>
    <t>Rostock - Universitätsmedizin Rostock</t>
  </si>
  <si>
    <t>Essen - Evang. Kliniken Essen-Mitte (KEM)</t>
  </si>
  <si>
    <t>Hamburg - Asklepios Klinik St. Georg Hamburg</t>
  </si>
  <si>
    <t>Hannover - KRH Klinikum Siloah</t>
  </si>
  <si>
    <t>Pirmasens - Städtisches Krankenhaus Pirmasens</t>
  </si>
  <si>
    <t>Mannheim - Diako Mannheim</t>
  </si>
  <si>
    <t>Berlin - Martin-Luther-Krankenhaus Berlin</t>
  </si>
  <si>
    <t>Werdau - Pleißental-Klinik Werdau</t>
  </si>
  <si>
    <t>Linz - Krankenhaus der Stadt Linz (AKh)</t>
  </si>
  <si>
    <t>Landshut - Krankenhaus Landshut-Achdorf</t>
  </si>
  <si>
    <t>Köln - St. Elisabeth Köln-Hohenlind</t>
  </si>
  <si>
    <t>Osnabrück - Klinikum Osnabrück</t>
  </si>
  <si>
    <t>Berlin - Park-Klinik Weißensee - Berlin</t>
  </si>
  <si>
    <t>Bottrop - Knappschaftskrankenhaus Bottrop</t>
  </si>
  <si>
    <t>Kulmbach - Klinikum Kulmbach</t>
  </si>
  <si>
    <t>Herdecke - Gemeinschaftskrankenhaus Herdecke</t>
  </si>
  <si>
    <t>Cottbus - Carl-Thiem-Klinikum Cottbus</t>
  </si>
  <si>
    <t>Neuss - Rheinland Klinikum Neuss</t>
  </si>
  <si>
    <t>Berlin - Vivantes Klinikum Neukölln</t>
  </si>
  <si>
    <t>Völklingen - SHG-Kliniken Völklingen</t>
  </si>
  <si>
    <t>Magdeburg - Universitätsklinikum Magdeburg</t>
  </si>
  <si>
    <t>Ulm - Bundeswehrkrankenhaus Ulm</t>
  </si>
  <si>
    <t>Bern - Inselspital Bern</t>
  </si>
  <si>
    <t>Aachen - Uniklinik RWTH Aachen</t>
  </si>
  <si>
    <t>Garmisch-Partenkirchen - Klinikum Garmisch-Partenkirchen</t>
  </si>
  <si>
    <t>Frankfurt am Main - Klinikum Frankfurt Höchst</t>
  </si>
  <si>
    <t>Großhansdorf - LungenClinic Grosshansdorf</t>
  </si>
  <si>
    <t>Berlin - Gemeinschaftskrankenhaus Havelhöhe</t>
  </si>
  <si>
    <t>Koblenz - Bundeswehrkrankenhaus Koblenz</t>
  </si>
  <si>
    <t>Kleve - St. Antonius-Hospital Kleve</t>
  </si>
  <si>
    <t>Duisburg - BETHESDA Duisburg</t>
  </si>
  <si>
    <t>Neuss - Johanna-Etienne-Krankenhaus Neuss</t>
  </si>
  <si>
    <t>Celle - Allgemeines Krankenhaus Celle</t>
  </si>
  <si>
    <t>Aue - Helios Klinikum Aue</t>
  </si>
  <si>
    <t>Düsseldorf - Marien Hospital Düsseldorf</t>
  </si>
  <si>
    <t>Treuenbrietzen - Johanniter Treuenbrietzen</t>
  </si>
  <si>
    <t>München - Rotkreuzklinikum München</t>
  </si>
  <si>
    <t>Rostock - Klinikum Südstadt Rostock</t>
  </si>
  <si>
    <t>St. Veit - Barmherzige Brüder St. Veit an der Glan</t>
  </si>
  <si>
    <t>Rüsselsheim - GPR Klinikum Rüsselsheim</t>
  </si>
  <si>
    <t>Lostau - Pfeiffersche Stiftung Magdeburg - Lostau</t>
  </si>
  <si>
    <t>Coswig - Fachkrankenhaus Coswig</t>
  </si>
  <si>
    <t>Lörrach - St. Elisabeth - Lörrach</t>
  </si>
  <si>
    <t>Wittlich - Verbundkrankenhaus Wittlich</t>
  </si>
  <si>
    <t>Kiel - Städtisches Krankenhaus Kiel</t>
  </si>
  <si>
    <t>Bad Berka - Zentralklinik Bad Berka</t>
  </si>
  <si>
    <t>Winterthur - Kantonsspital Winterthur</t>
  </si>
  <si>
    <t>Zürich - Stadtspital Zürich Triemli</t>
  </si>
  <si>
    <t>Gauting - Asklepios Lungenklinik Gauting</t>
  </si>
  <si>
    <t>Sindelfingen - Klinikum Sindelfingen</t>
  </si>
  <si>
    <t>Aarau - Kantonsspital Aarau</t>
  </si>
  <si>
    <t>Basel - Universitätsspital Basel</t>
  </si>
  <si>
    <t>Bielefeld - Evang. Klinikum Bethel Bielefeld</t>
  </si>
  <si>
    <t>Basel - St. Claraspital Basel</t>
  </si>
  <si>
    <t>Gießen - Universitätsklinikum Gießen</t>
  </si>
  <si>
    <t>Oberhausen - HELIOS St. Elisabeth Oberhausen</t>
  </si>
  <si>
    <t>Graz - Universitätsklinikum Graz</t>
  </si>
  <si>
    <t>Wesel - Marien-Hospital Wesel</t>
  </si>
  <si>
    <t>Hamburg - Krankenhaus Tabea Hamburg</t>
  </si>
  <si>
    <t>Apolda - Robert-Koch-Krankenhaus Apolda</t>
  </si>
  <si>
    <t>Berlin - Vivantes Auguste-Viktoria - Berlin</t>
  </si>
  <si>
    <t>Eisenach - St. Georg Klinikum Eisenach</t>
  </si>
  <si>
    <t>Hagen - Katholisches Krankenhaus Hagen</t>
  </si>
  <si>
    <t>Zürich - Klinik Hirslanden Zürich</t>
  </si>
  <si>
    <t>Chur - Kantonsspital Graubünden - Chur</t>
  </si>
  <si>
    <t>Essen - Elisabeth-Krankenhaus Essen</t>
  </si>
  <si>
    <t>Mönchengladbach - Elisabeth Rheydt - Mönchengladbach</t>
  </si>
  <si>
    <t>München - Frauenklinik Dr. Geisenhofer München</t>
  </si>
  <si>
    <t>Rheine - Mathias-Spital Rheine</t>
  </si>
  <si>
    <t>Berlin - Vivantes Klinikum Am Urban (Berlin)</t>
  </si>
  <si>
    <t>Dortmund - St. Johannes Hospital Dortmund</t>
  </si>
  <si>
    <t>Thun - Spital STS AG Thun</t>
  </si>
  <si>
    <t>Name Kliniken</t>
  </si>
  <si>
    <t>Mare Klinikum Kronshagen</t>
  </si>
  <si>
    <t>Kronshagen - Mare Klinikum Kronshagen</t>
  </si>
  <si>
    <t>IZD - Institut für Zytologie und Dysplasie Hannover</t>
  </si>
  <si>
    <t>amedes MVZ für Gynäkologie und Pathologie München</t>
  </si>
  <si>
    <t>Hannover - IZD - Institut für Zytologie und Dysplasie Hannover</t>
  </si>
  <si>
    <t>München - amedes MVZ für Gynäkologie und Pathologie München</t>
  </si>
  <si>
    <t>Pos.</t>
  </si>
  <si>
    <t>Art der Leistung</t>
  </si>
  <si>
    <t>Einzelkosten 
in EUR</t>
  </si>
  <si>
    <t>Mengenfaktor</t>
  </si>
  <si>
    <t>Gesamtkosten in EUR</t>
  </si>
  <si>
    <t>Individueller Jahresbericht Brust</t>
  </si>
  <si>
    <t>Individueller Jahresbericht Haut</t>
  </si>
  <si>
    <t>Individueller Jahresbericht Lunge</t>
  </si>
  <si>
    <t>Individueller Jahresbericht Mesotheliom</t>
  </si>
  <si>
    <t>Individueller Jahresbericht Kopf-Hals</t>
  </si>
  <si>
    <t>Individueller Jahresbericht Neuro</t>
  </si>
  <si>
    <t>Individueller Jahresbericht Sarkome</t>
  </si>
  <si>
    <t>Individueller Jahresbericht Harnblase</t>
  </si>
  <si>
    <t>Individueller Jahresbericht Niere</t>
  </si>
  <si>
    <t>Individueller Jahresbericht Pankreas</t>
  </si>
  <si>
    <t>Individueller Jahresbericht Leber</t>
  </si>
  <si>
    <t>Individueller Jahresbericht Magen</t>
  </si>
  <si>
    <t>Individueller Jahresbericht Speiseröhre</t>
  </si>
  <si>
    <t>Individueller Jahresbericht FBREK</t>
  </si>
  <si>
    <t>Individueller Jahresbericht Dysplasie</t>
  </si>
  <si>
    <t>Nettobetrag</t>
  </si>
  <si>
    <t>+19% MwSt.</t>
  </si>
  <si>
    <t>Bruttobetrag</t>
  </si>
  <si>
    <t>Klinik (Ort, Name):</t>
  </si>
  <si>
    <t>Verfügbar in Ihrem Klinikum</t>
  </si>
  <si>
    <r>
      <t xml:space="preserve">Möchten Sie die </t>
    </r>
    <r>
      <rPr>
        <b/>
        <sz val="10"/>
        <color theme="1"/>
        <rFont val="Arial"/>
        <family val="2"/>
      </rPr>
      <t>Abo-Option</t>
    </r>
    <r>
      <rPr>
        <sz val="10"/>
        <color theme="1"/>
        <rFont val="Arial"/>
        <family val="2"/>
      </rPr>
      <t xml:space="preserve"> abschließen?</t>
    </r>
  </si>
  <si>
    <t>Hinweise:</t>
  </si>
  <si>
    <t>Summe Gebühren</t>
  </si>
  <si>
    <t>Abzüglich Rabatt</t>
  </si>
  <si>
    <t>Summe Gebühren inkl. Rabatt</t>
  </si>
  <si>
    <t>abzügl. Rabatt</t>
  </si>
  <si>
    <t>Eine Bestellung von individuellen Jahresberichten ist nur durch Personen möglich, die bei OnkoZert als Ansprechpartner, Zentrumskoordinator, QMB etc. registriert sind. Die Zugangsdaten zum Abruf der bestellten individuellen Jahresberichte erfolgt an die hier angegebene E-Mail Adresse.</t>
  </si>
  <si>
    <t>HOD</t>
  </si>
  <si>
    <t>HOD-MF-017-2-U</t>
  </si>
  <si>
    <t>HOD-MF-139-U</t>
  </si>
  <si>
    <t>HOD-MF-125-U</t>
  </si>
  <si>
    <t>HOD-MF-013-U</t>
  </si>
  <si>
    <t>HOD-MF-002-U</t>
  </si>
  <si>
    <t>HOD-MF-072-U</t>
  </si>
  <si>
    <t>HOD-MF-148-U</t>
  </si>
  <si>
    <t>HOD-MF-149-U</t>
  </si>
  <si>
    <t>HOD-MF-102-U</t>
  </si>
  <si>
    <t>HOD-MF-040-U</t>
  </si>
  <si>
    <t>HOD-MF-127-U</t>
  </si>
  <si>
    <t>HOD-MF-126-U</t>
  </si>
  <si>
    <t>HOD-MF-121-U</t>
  </si>
  <si>
    <t>HOD-MF-082-U</t>
  </si>
  <si>
    <t>HOD-MF-106-U</t>
  </si>
  <si>
    <t>HOD-MF-153-U</t>
  </si>
  <si>
    <t>ZPM (360 EUR)</t>
  </si>
  <si>
    <t>Hoden (360 EUR)</t>
  </si>
  <si>
    <t>Individueller Jahresbericht Hoden</t>
  </si>
  <si>
    <t xml:space="preserve">Individueller Jahresbericht Kinderonkologie </t>
  </si>
  <si>
    <t>Individueller Jahresbericht ZPM</t>
  </si>
  <si>
    <t>Achtung!! Nicht DE - keine 19%</t>
  </si>
  <si>
    <t>jahresberichte@onkozert.de</t>
  </si>
  <si>
    <t>Bestellformular individuelle Jahresberichte 2026</t>
  </si>
  <si>
    <r>
      <rPr>
        <b/>
        <sz val="10"/>
        <color theme="1"/>
        <rFont val="Arial"/>
        <family val="2"/>
      </rPr>
      <t>Rabatt:</t>
    </r>
    <r>
      <rPr>
        <sz val="10"/>
        <color theme="1"/>
        <rFont val="Arial"/>
        <family val="2"/>
      </rPr>
      <t xml:space="preserve"> Bei einer zeitgleichen Bestellung von mind. 3 Berichten wird ein Rabatt in Höhe von 5% gewährt. Ab 5 Berichten erhöht sich der Rabatt auf 8%. Der Rabatt wird nach Auswahl der indiv. Jahresberichte automatisch kalkuliert und unten ausgewiesen.							</t>
    </r>
  </si>
  <si>
    <t>Häm. Neoplasien (460 EUR)</t>
  </si>
  <si>
    <r>
      <rPr>
        <b/>
        <sz val="10"/>
        <color theme="1"/>
        <rFont val="Arial"/>
        <family val="2"/>
      </rPr>
      <t>Abo-Option:</t>
    </r>
    <r>
      <rPr>
        <sz val="10"/>
        <color theme="1"/>
        <rFont val="Arial"/>
        <family val="2"/>
      </rPr>
      <t xml:space="preserve"> Bei Auswahl der Abo-Option werden die bestellten indiv. Jahresberichte auch in den Folgejahren automatisch bereitgestellt und in Rechnung gestellt (Abrufbar nach Veröffentlichung des jeweiligen allg. Jahresberichtes). Laufzeit des Abos mind. 2 Jahre. Automatische Verlängerung um 1 Jahr, sofern nicht bis zum 31.12. des jeweiligen Vorjahres schriftlich gekündigt wurde. 
Bei Bestellung von mind. 3 Berichten + Abo-Option wird ein Rabatt von insgesamt 10% gewährt.	
						</t>
    </r>
  </si>
  <si>
    <t>FAN-Z-150</t>
  </si>
  <si>
    <t>SPE-MF-133-V</t>
  </si>
  <si>
    <t>Freiburg - Universitätsklinikum Freiburg</t>
  </si>
  <si>
    <t>HOD-MF-026-U</t>
  </si>
  <si>
    <t>FAB-Z-008-1-BG</t>
  </si>
  <si>
    <t>MAG-MF-374-V</t>
  </si>
  <si>
    <t>LEB-MF-374-V</t>
  </si>
  <si>
    <t>SPE-MF-374-V</t>
  </si>
  <si>
    <t>FAN-Z-138</t>
  </si>
  <si>
    <t>HOD-MF-070-U</t>
  </si>
  <si>
    <t>MAG-MF-003-2-V</t>
  </si>
  <si>
    <t>SPE-MF-003-2-V</t>
  </si>
  <si>
    <t>HAR-MF-017-2</t>
  </si>
  <si>
    <t>NIE-MF-017-2</t>
  </si>
  <si>
    <t>Berlin - Charité - Campus Mitte/ Charité - Campus Virchow-Klinikum/ Charité - Campus Benjamin-Franklin</t>
  </si>
  <si>
    <t>Charité - Campus Mitte/ Charité - Campus Virchow-Klinikum/ Charité - Campus Benjamin-Franklin</t>
  </si>
  <si>
    <t>K011</t>
  </si>
  <si>
    <t>PAN-MF-356-O</t>
  </si>
  <si>
    <t>NIE-MF-206-O</t>
  </si>
  <si>
    <t>FAB-Z-013-BG</t>
  </si>
  <si>
    <t>SAW</t>
  </si>
  <si>
    <t>NIE-MF-052-O</t>
  </si>
  <si>
    <t>PAN-MF-344-O</t>
  </si>
  <si>
    <t>SPE-MF-344-O</t>
  </si>
  <si>
    <t>Bielefeld, Stadt - Klinikum Bielefeld</t>
  </si>
  <si>
    <t>FAN-Z-146</t>
  </si>
  <si>
    <t>FAB-Z-022-BG</t>
  </si>
  <si>
    <t>FAB-Z-026-BG</t>
  </si>
  <si>
    <t>PAN-MF-191-V</t>
  </si>
  <si>
    <t>MAG-MF-191-V</t>
  </si>
  <si>
    <t>FAB-Z-030-1-BG</t>
  </si>
  <si>
    <t>HAR-MF-099-U</t>
  </si>
  <si>
    <t>NIE-MF-099-U</t>
  </si>
  <si>
    <t>HOD-MF-099-U</t>
  </si>
  <si>
    <t>NOZ-M-046-O</t>
  </si>
  <si>
    <t>Löwenstein - Gesundbrunnen - SLK Heilbronn</t>
  </si>
  <si>
    <t>HAR-MF-191-U</t>
  </si>
  <si>
    <t>NIE-MF-191-U</t>
  </si>
  <si>
    <t>NOZ-M-150-O</t>
  </si>
  <si>
    <t>LEB-MF-220-V</t>
  </si>
  <si>
    <t>Esslingen am Neckar - Klinikum Esslingen/ Klinik am Eichert Göppingen/ Klinikum Ludwigsburg</t>
  </si>
  <si>
    <t>Klinikum Esslingen/ Klinik am Eichert Göppingen/ Klinikum Ludwigsburg</t>
  </si>
  <si>
    <t>FAL-Z-025-1_2_3</t>
  </si>
  <si>
    <t>HAR-MF-001-O</t>
  </si>
  <si>
    <t>NIE-MF-001-O</t>
  </si>
  <si>
    <t>FAB-Z-060-BG</t>
  </si>
  <si>
    <t>KHT-M-122-O</t>
  </si>
  <si>
    <t>NOZ-M-122-O</t>
  </si>
  <si>
    <t>PAN-MF-022-V</t>
  </si>
  <si>
    <t>FAN-Z-102</t>
  </si>
  <si>
    <t>NIE-MF-172-U</t>
  </si>
  <si>
    <t>PAN-MF-406-V</t>
  </si>
  <si>
    <t>SPE-MF-406-V</t>
  </si>
  <si>
    <t>K075</t>
  </si>
  <si>
    <t>Erfurt, Stadt - Helios Klinikum Erfurt</t>
  </si>
  <si>
    <t>PAN-MF-179-V</t>
  </si>
  <si>
    <t>FAN-Z-136</t>
  </si>
  <si>
    <t>NIE-MF-183-U</t>
  </si>
  <si>
    <t>HOD-MF-183-U</t>
  </si>
  <si>
    <t>K080</t>
  </si>
  <si>
    <t>Saarbrücken - Klinikum Saarbrücken</t>
  </si>
  <si>
    <t>Klinikum Saarbrücken</t>
  </si>
  <si>
    <t>PAN-MF-378-V</t>
  </si>
  <si>
    <t>LEB-MF-378-V</t>
  </si>
  <si>
    <t>Zittau - Oberlausitzer Bergland - Zittau</t>
  </si>
  <si>
    <t>Oberlausitzer Bergland - Zittau</t>
  </si>
  <si>
    <t>SPE-MF-295-V</t>
  </si>
  <si>
    <t>SPE-MF-190-V</t>
  </si>
  <si>
    <t>FAZ-Z-024</t>
  </si>
  <si>
    <t>FAB-Z-105</t>
  </si>
  <si>
    <t>NIE-MF-164-O</t>
  </si>
  <si>
    <t>FAB-Z-109-BG</t>
  </si>
  <si>
    <t>PAN-MF-167-V</t>
  </si>
  <si>
    <t>Leipzig - Klinikum St. Georg Leipzig/ St. Elisabeth-Krankenhaus Leipzig</t>
  </si>
  <si>
    <t>NOZ-M-092-O</t>
  </si>
  <si>
    <t>NIE-MF-104-U</t>
  </si>
  <si>
    <t>PAN-MF-087-V</t>
  </si>
  <si>
    <t>HAR-MF-109-U</t>
  </si>
  <si>
    <t>NIE-MF-109-U</t>
  </si>
  <si>
    <t>HAR-MF-014-U</t>
  </si>
  <si>
    <t>NIE-MF-014-U</t>
  </si>
  <si>
    <t>FAN-Z-148</t>
  </si>
  <si>
    <t>FAZ-Z-022</t>
  </si>
  <si>
    <t>FAN-Z-039</t>
  </si>
  <si>
    <t>NIE-MF-201-U</t>
  </si>
  <si>
    <t>FAN-Z-149</t>
  </si>
  <si>
    <t>Neuwied - Marienhaus St. Elisabeth Neuwied</t>
  </si>
  <si>
    <t>Marienhaus St. Elisabeth Neuwied</t>
  </si>
  <si>
    <t>MES-MF-086-L</t>
  </si>
  <si>
    <t>FAB-Z-158</t>
  </si>
  <si>
    <t>FAN-Z-139</t>
  </si>
  <si>
    <t>FAL-Z-037</t>
  </si>
  <si>
    <t>HAR-MF-035-U</t>
  </si>
  <si>
    <t>NIE-MF-035-U</t>
  </si>
  <si>
    <t>Kiel - Univ. Schleswig-Holstein - Kiel/ Städtisches Krankenhaus Kiel</t>
  </si>
  <si>
    <t>Univ. Schleswig-Holstein - Kiel/ Städtisches Krankenhaus Kiel</t>
  </si>
  <si>
    <t>FAL-Z-064-1_2</t>
  </si>
  <si>
    <t>PAN-MF-185-V</t>
  </si>
  <si>
    <t>FAZ-Z-003</t>
  </si>
  <si>
    <t>FAB-Z-170-BG</t>
  </si>
  <si>
    <t>Göttingen - Universitätsmedizin Göttingen (UMG)/ Evang. Krankenhaus Göttingen-Weende</t>
  </si>
  <si>
    <t>PAN-MF-196-V</t>
  </si>
  <si>
    <t>FAN-Z-144</t>
  </si>
  <si>
    <t>FAB-Z-015-2</t>
  </si>
  <si>
    <t>PAN-MF-313-V</t>
  </si>
  <si>
    <t>FAB-Z-132-BG</t>
  </si>
  <si>
    <t>NIE-MF-144-U</t>
  </si>
  <si>
    <t>NOZ-M-157-O</t>
  </si>
  <si>
    <t>FAN-Z-147</t>
  </si>
  <si>
    <t>KHT-M-187-O</t>
  </si>
  <si>
    <t>Halle (Saale) - Krankenhaus Martha-Maria Halle-Dölau</t>
  </si>
  <si>
    <t>Halle - Krankenhaus Martha-Maria Halle-Dölau</t>
  </si>
  <si>
    <t>HAR-MF-017-U</t>
  </si>
  <si>
    <t>NIE-MF-017-U</t>
  </si>
  <si>
    <t>HOD-MF-017-U</t>
  </si>
  <si>
    <t>MES-MF-036-L</t>
  </si>
  <si>
    <t>FAB-Z-192</t>
  </si>
  <si>
    <t>K271</t>
  </si>
  <si>
    <t>Hamburg - Asklepios Klinik Altona Hamburg</t>
  </si>
  <si>
    <t>Asklepios Klinik Altona Hamburg</t>
  </si>
  <si>
    <t>FAN-Z-140</t>
  </si>
  <si>
    <t>K274</t>
  </si>
  <si>
    <t>Herford - Klinikum Herford</t>
  </si>
  <si>
    <t>Herford</t>
  </si>
  <si>
    <t>Klinikum Herford</t>
  </si>
  <si>
    <t>HAR-MF-219-U</t>
  </si>
  <si>
    <t>HAR-MF-218-U</t>
  </si>
  <si>
    <t>NIE-MF-218-U</t>
  </si>
  <si>
    <t>PAN-MF-202-V</t>
  </si>
  <si>
    <t>MES-MF-054-L</t>
  </si>
  <si>
    <t>FAB-Z-307</t>
  </si>
  <si>
    <t>HAR-MF-131-U</t>
  </si>
  <si>
    <t>FAZ-Z-023</t>
  </si>
  <si>
    <t>K299</t>
  </si>
  <si>
    <t>Marl - Marien-Hospital Marl</t>
  </si>
  <si>
    <t>Marl</t>
  </si>
  <si>
    <t>Marien-Hospital Marl</t>
  </si>
  <si>
    <t>HAR-MF-214-U</t>
  </si>
  <si>
    <t>FAN-Z-145</t>
  </si>
  <si>
    <t>PAN-MF-126-V</t>
  </si>
  <si>
    <t>PAN-MF-305-V</t>
  </si>
  <si>
    <t>Köln - Universitätsklinikum Köln/ Krankenhaus Bethanien Solingen</t>
  </si>
  <si>
    <t>KHT-M-054-1-O</t>
  </si>
  <si>
    <t>KIO-M-054-1-O</t>
  </si>
  <si>
    <t>FAZ-Z-025</t>
  </si>
  <si>
    <t>FAB-Z-274-BG</t>
  </si>
  <si>
    <t>KHT-M-054-2-O</t>
  </si>
  <si>
    <t>PAN-MF-106-V</t>
  </si>
  <si>
    <t>HOD-MF-051-U</t>
  </si>
  <si>
    <t>FAN-Z-137</t>
  </si>
  <si>
    <t>Frankfurt am Main - Krankenhaus Nordwest, Frankfurt a. M.</t>
  </si>
  <si>
    <t>NIE-MF-009-U</t>
  </si>
  <si>
    <t>FAL-Z-067</t>
  </si>
  <si>
    <t>NIE-MF-171-U</t>
  </si>
  <si>
    <t>SAW-M-065-O</t>
  </si>
  <si>
    <t>SAW-M-045-O</t>
  </si>
  <si>
    <t>NIE-MF-021-U</t>
  </si>
  <si>
    <t>HAR-MF-073-U</t>
  </si>
  <si>
    <t>K352</t>
  </si>
  <si>
    <t>FAB-Z-278-BG</t>
  </si>
  <si>
    <t>Moers - Stiftung  Bethanien Grafschaft Moers/ Alfried Krupp Rüttenscheid/ Evang. Krankenhaus Mülheim an der Ruhr</t>
  </si>
  <si>
    <t>Stiftung  Bethanien Grafschaft Moers/ Alfried Krupp Rüttenscheid/ Evang. Krankenhaus Mülheim an der Ruhr</t>
  </si>
  <si>
    <t>FAL-Z-022-1_2_3</t>
  </si>
  <si>
    <t>MES-MF-022-1-L</t>
  </si>
  <si>
    <t>Kaiserslautern - Westpfalz Klinikum Kaiserslautern</t>
  </si>
  <si>
    <t>Westpfalz Klinikum Kaiserslautern</t>
  </si>
  <si>
    <t>FAB-Z-215-BG</t>
  </si>
  <si>
    <t>PAN-MF-173-V</t>
  </si>
  <si>
    <t>MAG-MF-173-V</t>
  </si>
  <si>
    <t>NIE-MF-221-O</t>
  </si>
  <si>
    <t>KHT-M-174-O</t>
  </si>
  <si>
    <t>PAN-MF-137-V</t>
  </si>
  <si>
    <t>NIE-MF-167-2-U</t>
  </si>
  <si>
    <t>NIE-MF-192-O</t>
  </si>
  <si>
    <t>PAN-MF-371-V</t>
  </si>
  <si>
    <t>SPE-MF-371-V</t>
  </si>
  <si>
    <t>NIE-MF-168-U</t>
  </si>
  <si>
    <t>K378</t>
  </si>
  <si>
    <t>K384</t>
  </si>
  <si>
    <t>Oranienburg - Klinikum Oranienburg</t>
  </si>
  <si>
    <t>Klinikum Oranienburg</t>
  </si>
  <si>
    <t>HOD-MF-046-U</t>
  </si>
  <si>
    <t>Herne, Stadt - Ruhr-Uni Bochum - Marien Hospital Herne</t>
  </si>
  <si>
    <t>FAB-Z-314-BG</t>
  </si>
  <si>
    <t>K392</t>
  </si>
  <si>
    <t>K397</t>
  </si>
  <si>
    <t>K405</t>
  </si>
  <si>
    <t>Ibbenbüren - Klinikum Ibbenbüren</t>
  </si>
  <si>
    <t>K407</t>
  </si>
  <si>
    <t>Siegen - Diakonie Klinikum Siegen</t>
  </si>
  <si>
    <t>Diakonie Klinikum Siegen</t>
  </si>
  <si>
    <t>FAN-Z-141</t>
  </si>
  <si>
    <t>Neuruppin - Ruppiner Kliniken - Neuruppin</t>
  </si>
  <si>
    <t>FAB-Z-225-BG</t>
  </si>
  <si>
    <t>K412</t>
  </si>
  <si>
    <t>Solingen - Städtisches Klinikum Solingen</t>
  </si>
  <si>
    <t>Solingen</t>
  </si>
  <si>
    <t>Städtisches Klinikum Solingen</t>
  </si>
  <si>
    <t>KHT-M-163-O</t>
  </si>
  <si>
    <t>FAB-Z-211-BG</t>
  </si>
  <si>
    <t>MAG-MF-248-V</t>
  </si>
  <si>
    <t>PAN-MF-261-V</t>
  </si>
  <si>
    <t>Münster - Universitätsklinikum Münster (UKM)/ St. Franziskus-Hospital Münster</t>
  </si>
  <si>
    <t>FAZ-Z-021</t>
  </si>
  <si>
    <t>Herne, Stadt - Evangelisches Krankenhaus Herne</t>
  </si>
  <si>
    <t>K437</t>
  </si>
  <si>
    <t>Bonn - Malteser Seliger Gerhard - Bonn/ Johanniter Krankenhaus Bonn/ Universitätsklinikum Bonn/ HELIOS Klinikum Siegburg</t>
  </si>
  <si>
    <t>Malteser Seliger Gerhard - Bonn/ Johanniter Krankenhaus Bonn/ Universitätsklinikum Bonn/ HELIOS Klinikum Siegburg</t>
  </si>
  <si>
    <t>FAL-Z-019-1_2_3_4</t>
  </si>
  <si>
    <t>K442</t>
  </si>
  <si>
    <t>HAR-MF-089-U</t>
  </si>
  <si>
    <t>NIE-MF-089-U</t>
  </si>
  <si>
    <t>NOZ-M-035-O</t>
  </si>
  <si>
    <t>KHT-M-185</t>
  </si>
  <si>
    <t>FAN-Z-135</t>
  </si>
  <si>
    <t>FAB-Z-012-1</t>
  </si>
  <si>
    <t>K455</t>
  </si>
  <si>
    <t>K459</t>
  </si>
  <si>
    <t>K460</t>
  </si>
  <si>
    <t>FAB-Z-220-BG</t>
  </si>
  <si>
    <t>PAN-MF-216-V</t>
  </si>
  <si>
    <t>K472</t>
  </si>
  <si>
    <t>K474</t>
  </si>
  <si>
    <t>Unna - Christliches Klinikum Unna</t>
  </si>
  <si>
    <t>Unna</t>
  </si>
  <si>
    <t>Christliches Klinikum Unna</t>
  </si>
  <si>
    <t>FAH-Z-081</t>
  </si>
  <si>
    <t>K480</t>
  </si>
  <si>
    <t>FAN-Z-062</t>
  </si>
  <si>
    <t>K488</t>
  </si>
  <si>
    <t>Berlin - Vivantes Klinikum Neukölln/ Vivantes Klinikum Friedrichshain/ Vivantes Klinikum Spandau</t>
  </si>
  <si>
    <t>Vivantes Klinikum Neukölln/ Vivantes Klinikum Friedrichshain/ Vivantes Klinikum Spandau</t>
  </si>
  <si>
    <t>KIO-M-141-O</t>
  </si>
  <si>
    <t>FAF-Z-022</t>
  </si>
  <si>
    <t>K503</t>
  </si>
  <si>
    <t>Cluj-Napoca - Institute of Oncology  Cluj-Napoca</t>
  </si>
  <si>
    <t>Cluj-Napoca</t>
  </si>
  <si>
    <t>Institute of Oncology  Cluj-Napoca</t>
  </si>
  <si>
    <t>FAB-Z-312</t>
  </si>
  <si>
    <t>FAL-Z-092</t>
  </si>
  <si>
    <t>NIE-MF-197-U</t>
  </si>
  <si>
    <t>K515</t>
  </si>
  <si>
    <t>Solothurn - Bürgerspital Solothurn</t>
  </si>
  <si>
    <t>Solothurn</t>
  </si>
  <si>
    <t>Bürgerspital Solothurn</t>
  </si>
  <si>
    <t>FAB-Z-313</t>
  </si>
  <si>
    <t>K516</t>
  </si>
  <si>
    <t>K517</t>
  </si>
  <si>
    <t>K518</t>
  </si>
  <si>
    <t>K519</t>
  </si>
  <si>
    <t>K520</t>
  </si>
  <si>
    <t>K522</t>
  </si>
  <si>
    <t>K524</t>
  </si>
  <si>
    <t>FAL-Z-090</t>
  </si>
  <si>
    <t>K535</t>
  </si>
  <si>
    <t>K540</t>
  </si>
  <si>
    <t>Planegg - Klinik München-Planegg</t>
  </si>
  <si>
    <t>Planegg</t>
  </si>
  <si>
    <t>Klinik München-Planegg</t>
  </si>
  <si>
    <t>HAR-MF-210-U</t>
  </si>
  <si>
    <t>NIE-MF-210-U</t>
  </si>
  <si>
    <t>HOD-MF-210-U</t>
  </si>
  <si>
    <t>Rankweil - Landeskrankenhaus Feldkirch</t>
  </si>
  <si>
    <t>Rankweil</t>
  </si>
  <si>
    <t>Landeskrankenhaus Feldkirch</t>
  </si>
  <si>
    <t>FAN-Z-143</t>
  </si>
  <si>
    <t>K546</t>
  </si>
  <si>
    <t>Kitzingen - Klinik Kitzinger Land</t>
  </si>
  <si>
    <t>Kitzingen</t>
  </si>
  <si>
    <t>Klinik Kitzinger Land</t>
  </si>
  <si>
    <t>FAB-Z-305</t>
  </si>
  <si>
    <t>K548</t>
  </si>
  <si>
    <t>Aachen - Luisenhospital Aachen</t>
  </si>
  <si>
    <t>Luisenhospital Aachen</t>
  </si>
  <si>
    <t>FAL-Z-088</t>
  </si>
  <si>
    <t>K552</t>
  </si>
  <si>
    <t>Lünen - Knappschaft Kliniken Westfalen, Standort Lünen/ Knappschaft Kliniken Vest, Standort Marl</t>
  </si>
  <si>
    <t>Lünen</t>
  </si>
  <si>
    <t>Knappschaft Kliniken Westfalen, Standort Lünen/ Knappschaft Kliniken Vest, Standort Marl</t>
  </si>
  <si>
    <t>FAL-Z-091-1_2</t>
  </si>
  <si>
    <t>K554</t>
  </si>
  <si>
    <t>K555</t>
  </si>
  <si>
    <t>Münster - GYNMÜNSTER – Dr. med. Jens Quakernack et al.</t>
  </si>
  <si>
    <t>GYNMÜNSTER – Dr. med. Jens Quakernack et al.</t>
  </si>
  <si>
    <t>K556</t>
  </si>
  <si>
    <t>Hamburg - Frauenarztpraxis Heussweg Hamburg</t>
  </si>
  <si>
    <t>Frauenarztpraxis Heussweg Hamburg</t>
  </si>
  <si>
    <t>K557</t>
  </si>
  <si>
    <t>München - Labor Becker MVZ München</t>
  </si>
  <si>
    <t>Labor Becker MVZ München</t>
  </si>
  <si>
    <t>K558</t>
  </si>
  <si>
    <t>K559</t>
  </si>
  <si>
    <t>K598</t>
  </si>
  <si>
    <t>Wolfenbüttel - Städtisches Klinikum Wolfenbüttel</t>
  </si>
  <si>
    <t>Wolfenbüttel</t>
  </si>
  <si>
    <t>Städtisches Klinikum Wolfenbüttel</t>
  </si>
  <si>
    <t>FAB-Z-311</t>
  </si>
  <si>
    <t>K604</t>
  </si>
  <si>
    <t>Genève - Universitätskliniken Genf</t>
  </si>
  <si>
    <t>Genève</t>
  </si>
  <si>
    <t>Universitätskliniken Genf</t>
  </si>
  <si>
    <t>FAL-Z-089</t>
  </si>
  <si>
    <t>PAN-MF-368-O</t>
  </si>
  <si>
    <t>LEB-MF-368-O</t>
  </si>
  <si>
    <t>SAR-M-103-O</t>
  </si>
  <si>
    <t>Bielefeld, Stadt - Evang. Klinikum Bethel Bielefeld</t>
  </si>
  <si>
    <t>KIO-M-171-O</t>
  </si>
  <si>
    <t>Gießen - Universitätsklinikum Gießen/ Kerckhoff-Klinik Bad Nauheim/ Evang. Krankenhaus Mittelhessen Gießen</t>
  </si>
  <si>
    <t>K634</t>
  </si>
  <si>
    <t>Köln - Krankenhaus Merheim - Köln/ Evangelisches Krankenhaus Kalk</t>
  </si>
  <si>
    <t>Krankenhaus Merheim - Köln/ Evangelisches Krankenhaus Kalk</t>
  </si>
  <si>
    <t>Köln - Krankenhaus Merheim - Köln</t>
  </si>
  <si>
    <t>Krankenhaus Merheim - Köln</t>
  </si>
  <si>
    <t>K669</t>
  </si>
  <si>
    <t>Bergisch Gladbach - Vinzenz Pallotti Hospital Bensberg</t>
  </si>
  <si>
    <t>Bergisch Gladbach</t>
  </si>
  <si>
    <t>Vinzenz Pallotti Hospital Bensberg</t>
  </si>
  <si>
    <t>NIE-MF-189-U</t>
  </si>
  <si>
    <t>HOD-MF-142-U</t>
  </si>
  <si>
    <t>DYE-X-054</t>
  </si>
  <si>
    <t>FAN-Z-142</t>
  </si>
  <si>
    <t>K742</t>
  </si>
  <si>
    <t>Fürstenfeldbruck - Klinikum Fürstenfeldbruck</t>
  </si>
  <si>
    <t>Fürstenfeldbruck</t>
  </si>
  <si>
    <t>Klinikum Fürstenfeldbruck</t>
  </si>
  <si>
    <t>FAB-Z-309</t>
  </si>
  <si>
    <t>K778</t>
  </si>
  <si>
    <t>Köln - St. Hildegardis Krankenhaus Köln</t>
  </si>
  <si>
    <t>St. Hildegardis Krankenhaus Köln</t>
  </si>
  <si>
    <t>FAL-Z-087</t>
  </si>
  <si>
    <t>MES-MF-087-L</t>
  </si>
  <si>
    <t>K846</t>
  </si>
  <si>
    <t>Pirna - Helios Klinikum Pirna</t>
  </si>
  <si>
    <t>Pirna</t>
  </si>
  <si>
    <t>Helios Klinikum Pirna</t>
  </si>
  <si>
    <t>FAB-Z-306</t>
  </si>
  <si>
    <t>PAN-MF-407-V</t>
  </si>
  <si>
    <t>NIE-MF-167-1-U</t>
  </si>
  <si>
    <t>Wangen im Allgäu - Waldburg-Zeil Kliniken - Wangen/ Klinikum Kempten</t>
  </si>
  <si>
    <t>Waldburg-Zeil Kliniken - Wangen/ Klinikum Kempten</t>
  </si>
  <si>
    <t>FAL-Z-061-1_2</t>
  </si>
  <si>
    <r>
      <t xml:space="preserve">Alle Preisangaben verstehen sich </t>
    </r>
    <r>
      <rPr>
        <u/>
        <sz val="9"/>
        <color theme="1"/>
        <rFont val="Arial"/>
        <family val="2"/>
      </rPr>
      <t>pro Zentrumsstandort</t>
    </r>
    <r>
      <rPr>
        <sz val="9"/>
        <color theme="1"/>
        <rFont val="Arial"/>
        <family val="2"/>
      </rPr>
      <t xml:space="preserve"> und </t>
    </r>
    <r>
      <rPr>
        <u/>
        <sz val="9"/>
        <color theme="1"/>
        <rFont val="Arial"/>
        <family val="2"/>
      </rPr>
      <t>zzgl. der gesetzl. MwSt.</t>
    </r>
    <r>
      <rPr>
        <sz val="9"/>
        <color theme="1"/>
        <rFont val="Arial"/>
        <family val="2"/>
      </rPr>
      <t xml:space="preserve">. 
Die Rechnungsstellung erfolgt unabhängig von den Rechnungen der Zertifizierungsgebühren (Audit bzw. REDZYK) direkt im Anschluss an die Bestellung. </t>
    </r>
    <r>
      <rPr>
        <sz val="9"/>
        <color rgb="FFFF0000"/>
        <rFont val="Arial"/>
        <family val="2"/>
      </rPr>
      <t xml:space="preserve"> </t>
    </r>
    <r>
      <rPr>
        <sz val="9"/>
        <color theme="1"/>
        <rFont val="Arial"/>
        <family val="2"/>
      </rPr>
      <t xml:space="preserve">
Die individuellen Jahresberichte für Darm-, Prostata- und Gynäkologische Krebszentren werden auf Beschluss der jeweiligen Zertifizierungskommission für alle Zentren bereitgestellt und über die Rechnung des jeweiligen Zertifizierungsverfahrens abgerechnet.</t>
    </r>
  </si>
  <si>
    <t xml:space="preserve">Rechnungsdaten </t>
  </si>
  <si>
    <t>sofern abweichend vom Auftraggeber (s.o.)</t>
  </si>
  <si>
    <t>sofern erforderlich</t>
  </si>
  <si>
    <t>E-Mail Rechn.empfänger:</t>
  </si>
  <si>
    <t>Bestell-Nr. Klinik:</t>
  </si>
  <si>
    <t>Sonstige Anmerkungen:</t>
  </si>
  <si>
    <t xml:space="preserve">Titel, Vorname, Name: </t>
  </si>
  <si>
    <t>Straße, PLZ, Ort:</t>
  </si>
  <si>
    <t xml:space="preserve">Individueller Jahresbericht Häm. Neoplasien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</si>
</sst>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quot;"/>
    <numFmt numFmtId="165" formatCode="#,##0.00\ &quot;€&quot;"/>
  </numFmts>
  <fonts count="20" x14ac:knownFonts="1">
    <font>
      <sz val="11"/>
      <color theme="1"/>
      <name val="Aptos Narrow"/>
      <family val="2"/>
      <scheme val="minor"/>
    </font>
    <font>
      <b/>
      <sz val="11"/>
      <color theme="1"/>
      <name val="Aptos Narrow"/>
      <family val="2"/>
      <scheme val="minor"/>
    </font>
    <font>
      <sz val="10"/>
      <color theme="1"/>
      <name val="Arial"/>
      <family val="2"/>
    </font>
    <font>
      <b/>
      <sz val="10"/>
      <color theme="1"/>
      <name val="Arial"/>
      <family val="2"/>
    </font>
    <font>
      <sz val="7"/>
      <color theme="1"/>
      <name val="Arial"/>
      <family val="2"/>
    </font>
    <font>
      <u/>
      <sz val="11"/>
      <color theme="10"/>
      <name val="Aptos Narrow"/>
      <family val="2"/>
      <scheme val="minor"/>
    </font>
    <font>
      <sz val="14"/>
      <color theme="1"/>
      <name val="Arial"/>
      <family val="2"/>
    </font>
    <font>
      <sz val="10"/>
      <name val="Arial"/>
      <family val="2"/>
    </font>
    <font>
      <u/>
      <sz val="10"/>
      <color rgb="FF0070C0"/>
      <name val="Arial"/>
      <family val="2"/>
    </font>
    <font>
      <b/>
      <sz val="16"/>
      <color theme="1"/>
      <name val="Arial"/>
      <family val="2"/>
    </font>
    <font>
      <sz val="6"/>
      <color theme="1"/>
      <name val="Arial"/>
      <family val="2"/>
    </font>
    <font>
      <b/>
      <sz val="11"/>
      <color theme="1"/>
      <name val="Arial"/>
      <family val="2"/>
    </font>
    <font>
      <b/>
      <sz val="10"/>
      <name val="Arial"/>
      <family val="2"/>
    </font>
    <font>
      <b/>
      <u/>
      <sz val="10"/>
      <color theme="1"/>
      <name val="Arial"/>
      <family val="2"/>
    </font>
    <font>
      <b/>
      <sz val="15"/>
      <color theme="1"/>
      <name val="Arial"/>
      <family val="2"/>
    </font>
    <font>
      <sz val="9"/>
      <color theme="1"/>
      <name val="Arial"/>
      <family val="2"/>
    </font>
    <font>
      <u/>
      <sz val="9"/>
      <color theme="1"/>
      <name val="Arial"/>
      <family val="2"/>
    </font>
    <font>
      <sz val="10"/>
      <color rgb="FFFF0000"/>
      <name val="Arial"/>
      <family val="2"/>
    </font>
    <font>
      <sz val="9"/>
      <color rgb="FFFF0000"/>
      <name val="Arial"/>
      <family val="2"/>
    </font>
    <font>
      <sz val="10"/>
      <color theme="0" tint="-0.34998626667073579"/>
      <name val="Arial"/>
      <family val="2"/>
    </font>
  </fonts>
  <fills count="7">
    <fill>
      <patternFill patternType="none"/>
    </fill>
    <fill>
      <patternFill patternType="gray125"/>
    </fill>
    <fill>
      <patternFill patternType="solid">
        <fgColor rgb="FFFFFF00"/>
        <bgColor indexed="64"/>
      </patternFill>
    </fill>
    <fill>
      <patternFill patternType="solid">
        <fgColor rgb="FFFCECE4"/>
        <bgColor indexed="64"/>
      </patternFill>
    </fill>
    <fill>
      <patternFill patternType="solid">
        <fgColor rgb="FFDCE6F1"/>
        <bgColor indexed="64"/>
      </patternFill>
    </fill>
    <fill>
      <patternFill patternType="solid">
        <fgColor theme="0" tint="-0.14999847407452621"/>
        <bgColor indexed="64"/>
      </patternFill>
    </fill>
    <fill>
      <patternFill patternType="solid">
        <fgColor theme="0"/>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0" fontId="7" fillId="0" borderId="0"/>
  </cellStyleXfs>
  <cellXfs count="90">
    <xf numFmtId="0" fontId="0" fillId="0" borderId="0" xfId="0"/>
    <xf numFmtId="0" fontId="3" fillId="0" borderId="0" xfId="0" applyFont="1" applyAlignment="1">
      <alignment vertical="center"/>
    </xf>
    <xf numFmtId="0" fontId="2" fillId="0" borderId="0" xfId="0" applyFont="1" applyAlignment="1">
      <alignment vertical="center"/>
    </xf>
    <xf numFmtId="0" fontId="2" fillId="0" borderId="0" xfId="0" applyFont="1" applyAlignment="1">
      <alignment vertical="center" wrapText="1"/>
    </xf>
    <xf numFmtId="0" fontId="6" fillId="0" borderId="0" xfId="0" applyFont="1" applyAlignment="1">
      <alignment vertical="center"/>
    </xf>
    <xf numFmtId="0" fontId="2" fillId="0" borderId="0" xfId="0" applyFont="1"/>
    <xf numFmtId="0" fontId="7" fillId="0" borderId="0" xfId="0" applyFont="1"/>
    <xf numFmtId="0" fontId="9" fillId="0" borderId="0" xfId="0" applyFont="1" applyAlignment="1">
      <alignment vertical="center"/>
    </xf>
    <xf numFmtId="0" fontId="10" fillId="0" borderId="0" xfId="0" applyFont="1" applyAlignment="1">
      <alignment vertical="center"/>
    </xf>
    <xf numFmtId="0" fontId="10" fillId="0" borderId="0" xfId="0" applyFont="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xf>
    <xf numFmtId="0" fontId="0" fillId="0" borderId="0" xfId="0" applyAlignment="1">
      <alignment horizontal="center" vertical="center"/>
    </xf>
    <xf numFmtId="0" fontId="0" fillId="3" borderId="0" xfId="0" applyFill="1" applyAlignment="1">
      <alignment horizontal="center" vertical="center"/>
    </xf>
    <xf numFmtId="0" fontId="0" fillId="2" borderId="0" xfId="0" applyFill="1" applyAlignment="1">
      <alignment horizontal="center" vertical="center"/>
    </xf>
    <xf numFmtId="0" fontId="3" fillId="4" borderId="3" xfId="0" applyFont="1" applyFill="1" applyBorder="1" applyAlignment="1" applyProtection="1">
      <alignment horizontal="center" vertical="center"/>
      <protection locked="0"/>
    </xf>
    <xf numFmtId="0" fontId="3" fillId="0" borderId="0" xfId="0" applyFont="1" applyAlignment="1">
      <alignment vertical="top"/>
    </xf>
    <xf numFmtId="0" fontId="0" fillId="0" borderId="0" xfId="0" applyAlignment="1">
      <alignment vertical="top"/>
    </xf>
    <xf numFmtId="0" fontId="10" fillId="0" borderId="0" xfId="0" applyFont="1" applyAlignment="1">
      <alignment vertical="top"/>
    </xf>
    <xf numFmtId="0" fontId="10" fillId="0" borderId="0" xfId="0" applyFont="1" applyAlignment="1">
      <alignment vertical="top" wrapText="1"/>
    </xf>
    <xf numFmtId="0" fontId="8" fillId="0" borderId="0" xfId="1" applyFont="1" applyProtection="1">
      <protection locked="0"/>
    </xf>
    <xf numFmtId="0" fontId="7" fillId="0" borderId="0" xfId="0" applyFont="1" applyProtection="1">
      <protection locked="0"/>
    </xf>
    <xf numFmtId="0" fontId="3" fillId="5" borderId="3" xfId="0" applyFont="1" applyFill="1" applyBorder="1" applyAlignment="1">
      <alignment horizontal="center" vertical="center" wrapText="1"/>
    </xf>
    <xf numFmtId="0" fontId="2" fillId="0" borderId="0" xfId="0" applyFont="1" applyAlignment="1">
      <alignment horizontal="center" vertical="center"/>
    </xf>
    <xf numFmtId="0" fontId="11" fillId="0" borderId="0" xfId="0" applyFont="1" applyAlignment="1">
      <alignment vertical="top"/>
    </xf>
    <xf numFmtId="0" fontId="2" fillId="0" borderId="3" xfId="0" applyFont="1" applyBorder="1"/>
    <xf numFmtId="0" fontId="2" fillId="0" borderId="0" xfId="0" applyFont="1" applyAlignment="1">
      <alignment horizontal="center"/>
    </xf>
    <xf numFmtId="0" fontId="3" fillId="0" borderId="3" xfId="0" applyFont="1" applyBorder="1" applyAlignment="1">
      <alignment wrapText="1"/>
    </xf>
    <xf numFmtId="0" fontId="1" fillId="0" borderId="0" xfId="0" applyFont="1" applyAlignment="1">
      <alignment wrapText="1"/>
    </xf>
    <xf numFmtId="2" fontId="2" fillId="0" borderId="3" xfId="0" applyNumberFormat="1" applyFont="1" applyBorder="1"/>
    <xf numFmtId="0" fontId="3" fillId="0" borderId="3" xfId="0" applyFont="1" applyBorder="1" applyAlignment="1">
      <alignment vertical="center" wrapText="1"/>
    </xf>
    <xf numFmtId="0" fontId="2" fillId="0" borderId="3" xfId="0" applyFont="1" applyBorder="1" applyAlignment="1">
      <alignment horizontal="center" vertical="center"/>
    </xf>
    <xf numFmtId="2" fontId="2" fillId="0" borderId="3" xfId="0" applyNumberFormat="1" applyFont="1" applyBorder="1" applyAlignment="1">
      <alignment horizontal="center" vertical="center"/>
    </xf>
    <xf numFmtId="1" fontId="0" fillId="3" borderId="0" xfId="0" applyNumberFormat="1" applyFill="1" applyAlignment="1">
      <alignment horizontal="center" vertical="center"/>
    </xf>
    <xf numFmtId="0" fontId="3" fillId="0" borderId="3" xfId="0" applyFont="1" applyBorder="1" applyAlignment="1">
      <alignment horizontal="left" vertical="center" wrapText="1"/>
    </xf>
    <xf numFmtId="49" fontId="7" fillId="0" borderId="0" xfId="2" applyNumberFormat="1" applyAlignment="1">
      <alignment horizontal="center" vertical="center"/>
    </xf>
    <xf numFmtId="49" fontId="7" fillId="0" borderId="0" xfId="2" applyNumberFormat="1" applyAlignment="1">
      <alignment vertical="center"/>
    </xf>
    <xf numFmtId="0" fontId="2" fillId="0" borderId="0" xfId="0" applyFont="1" applyAlignment="1">
      <alignment horizontal="left" vertical="center"/>
    </xf>
    <xf numFmtId="0" fontId="3" fillId="0" borderId="0" xfId="0" applyFont="1" applyAlignment="1">
      <alignment vertical="center" wrapText="1"/>
    </xf>
    <xf numFmtId="164" fontId="2" fillId="0" borderId="0" xfId="0" applyNumberFormat="1" applyFont="1" applyAlignment="1">
      <alignment horizontal="center" vertical="center"/>
    </xf>
    <xf numFmtId="0" fontId="3" fillId="0" borderId="7" xfId="0" applyFont="1" applyBorder="1" applyAlignment="1">
      <alignment vertical="center" wrapText="1"/>
    </xf>
    <xf numFmtId="0" fontId="0" fillId="0" borderId="0" xfId="0" quotePrefix="1"/>
    <xf numFmtId="0" fontId="2" fillId="0" borderId="3" xfId="0" applyFont="1" applyBorder="1" applyAlignment="1">
      <alignment horizontal="left"/>
    </xf>
    <xf numFmtId="0" fontId="2" fillId="0" borderId="8" xfId="0" applyFont="1" applyBorder="1"/>
    <xf numFmtId="0" fontId="2" fillId="0" borderId="0" xfId="0" quotePrefix="1" applyFont="1"/>
    <xf numFmtId="0" fontId="12" fillId="6" borderId="3" xfId="2" applyFont="1" applyFill="1" applyBorder="1" applyAlignment="1">
      <alignment horizontal="right" vertical="center"/>
    </xf>
    <xf numFmtId="0" fontId="13" fillId="0" borderId="0" xfId="0" applyFont="1"/>
    <xf numFmtId="4" fontId="2" fillId="0" borderId="0" xfId="0" applyNumberFormat="1" applyFont="1" applyAlignment="1">
      <alignment horizontal="center" vertical="center"/>
    </xf>
    <xf numFmtId="4" fontId="2" fillId="0" borderId="0" xfId="0" applyNumberFormat="1" applyFont="1" applyAlignment="1">
      <alignment horizontal="center"/>
    </xf>
    <xf numFmtId="0" fontId="2" fillId="0" borderId="8" xfId="0" applyFont="1" applyBorder="1" applyAlignment="1">
      <alignment horizontal="center"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9" xfId="0" applyFont="1" applyBorder="1" applyAlignment="1">
      <alignment horizontal="left" vertical="center"/>
    </xf>
    <xf numFmtId="4" fontId="2" fillId="2" borderId="0" xfId="0" applyNumberFormat="1" applyFont="1" applyFill="1" applyAlignment="1">
      <alignment horizontal="center" vertical="center"/>
    </xf>
    <xf numFmtId="2" fontId="2" fillId="0" borderId="0" xfId="0" applyNumberFormat="1" applyFont="1"/>
    <xf numFmtId="0" fontId="17" fillId="0" borderId="0" xfId="0" applyFont="1"/>
    <xf numFmtId="0" fontId="3" fillId="0" borderId="0" xfId="0" applyFont="1"/>
    <xf numFmtId="2" fontId="2" fillId="0" borderId="0" xfId="0" applyNumberFormat="1" applyFont="1" applyAlignment="1">
      <alignment horizontal="right"/>
    </xf>
    <xf numFmtId="0" fontId="2" fillId="0" borderId="0" xfId="0" applyFont="1" applyAlignment="1">
      <alignment horizontal="right"/>
    </xf>
    <xf numFmtId="0" fontId="2" fillId="0" borderId="0" xfId="0" quotePrefix="1" applyFont="1" applyAlignment="1">
      <alignment horizontal="right"/>
    </xf>
    <xf numFmtId="0" fontId="3" fillId="0" borderId="0" xfId="0" applyFont="1" applyAlignment="1">
      <alignment horizontal="right"/>
    </xf>
    <xf numFmtId="2" fontId="2" fillId="0" borderId="8" xfId="0" applyNumberFormat="1" applyFont="1" applyBorder="1" applyAlignment="1">
      <alignment horizontal="center" vertical="center"/>
    </xf>
    <xf numFmtId="0" fontId="2" fillId="0" borderId="0" xfId="0" applyFont="1" applyAlignment="1">
      <alignment horizontal="left" wrapText="1"/>
    </xf>
    <xf numFmtId="0" fontId="0" fillId="0" borderId="0" xfId="0" applyAlignment="1">
      <alignment vertical="center"/>
    </xf>
    <xf numFmtId="0" fontId="4" fillId="0" borderId="0" xfId="0" applyFont="1" applyAlignment="1">
      <alignment horizontal="left" wrapText="1"/>
    </xf>
    <xf numFmtId="0" fontId="14" fillId="0" borderId="0" xfId="0" applyFont="1"/>
    <xf numFmtId="165" fontId="2" fillId="0" borderId="3" xfId="0" applyNumberFormat="1" applyFont="1" applyBorder="1" applyAlignment="1">
      <alignment horizontal="center" vertical="center"/>
    </xf>
    <xf numFmtId="165" fontId="2" fillId="0" borderId="1" xfId="0" applyNumberFormat="1" applyFont="1" applyBorder="1" applyAlignment="1">
      <alignment horizontal="center"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9" xfId="0" applyFont="1" applyBorder="1" applyAlignment="1">
      <alignment horizontal="left" vertical="center"/>
    </xf>
    <xf numFmtId="0" fontId="3" fillId="5" borderId="3" xfId="0" applyFont="1" applyFill="1" applyBorder="1" applyAlignment="1">
      <alignment horizontal="left" vertical="center" wrapText="1"/>
    </xf>
    <xf numFmtId="0" fontId="4" fillId="0" borderId="0" xfId="0" applyFont="1" applyAlignment="1">
      <alignment horizontal="left" vertical="center" wrapText="1"/>
    </xf>
    <xf numFmtId="0" fontId="2" fillId="0" borderId="0" xfId="0" applyFont="1" applyAlignment="1">
      <alignment horizontal="justify" vertical="top" wrapText="1"/>
    </xf>
    <xf numFmtId="0" fontId="2" fillId="0" borderId="0" xfId="0" applyFont="1" applyAlignment="1">
      <alignment horizontal="left" vertical="center"/>
    </xf>
    <xf numFmtId="0" fontId="2" fillId="0" borderId="6" xfId="0" applyFont="1" applyBorder="1" applyAlignment="1">
      <alignment horizontal="left" vertical="center"/>
    </xf>
    <xf numFmtId="0" fontId="2" fillId="0" borderId="0" xfId="0" applyFont="1" applyAlignment="1">
      <alignment horizontal="justify" vertical="center" wrapText="1"/>
    </xf>
    <xf numFmtId="0" fontId="10" fillId="0" borderId="0" xfId="0" applyFont="1" applyAlignment="1">
      <alignment horizontal="left" vertical="center" wrapText="1"/>
    </xf>
    <xf numFmtId="0" fontId="19" fillId="0" borderId="5" xfId="0" applyFont="1" applyBorder="1" applyAlignment="1" applyProtection="1">
      <alignment horizontal="left" vertical="center" wrapText="1"/>
      <protection locked="0"/>
    </xf>
    <xf numFmtId="49" fontId="7" fillId="4" borderId="5" xfId="2" applyNumberFormat="1" applyFill="1" applyBorder="1" applyAlignment="1" applyProtection="1">
      <alignment horizontal="left" vertical="center"/>
      <protection locked="0"/>
    </xf>
    <xf numFmtId="49" fontId="7" fillId="4" borderId="2" xfId="2" applyNumberFormat="1" applyFill="1" applyBorder="1" applyAlignment="1" applyProtection="1">
      <alignment horizontal="left" vertical="center" wrapText="1"/>
      <protection locked="0"/>
    </xf>
    <xf numFmtId="0" fontId="4" fillId="0" borderId="0" xfId="0" applyFont="1" applyAlignment="1">
      <alignment horizontal="left" wrapText="1"/>
    </xf>
    <xf numFmtId="49" fontId="7" fillId="4" borderId="5" xfId="2" applyNumberFormat="1" applyFill="1" applyBorder="1" applyAlignment="1" applyProtection="1">
      <alignment horizontal="left" vertical="center" wrapText="1"/>
      <protection locked="0"/>
    </xf>
    <xf numFmtId="0" fontId="15" fillId="0" borderId="0" xfId="0" applyFont="1" applyAlignment="1">
      <alignment horizontal="justify" vertical="center" wrapText="1"/>
    </xf>
    <xf numFmtId="0" fontId="3" fillId="5" borderId="3" xfId="0" applyFont="1" applyFill="1" applyBorder="1" applyAlignment="1">
      <alignment horizontal="center" vertical="center" wrapText="1"/>
    </xf>
    <xf numFmtId="0" fontId="3" fillId="0" borderId="3" xfId="0" applyFont="1" applyBorder="1" applyAlignment="1">
      <alignment horizontal="center" vertical="center"/>
    </xf>
    <xf numFmtId="0" fontId="2" fillId="0" borderId="3" xfId="0" applyFont="1" applyBorder="1" applyAlignment="1">
      <alignment horizontal="left" vertical="center"/>
    </xf>
    <xf numFmtId="0" fontId="11" fillId="0" borderId="0" xfId="0" applyFont="1" applyAlignment="1">
      <alignment horizontal="center" vertical="center" wrapText="1"/>
    </xf>
    <xf numFmtId="0" fontId="2" fillId="0" borderId="0" xfId="0" applyFont="1" applyAlignment="1">
      <alignment horizontal="left" vertical="center" wrapText="1"/>
    </xf>
    <xf numFmtId="0" fontId="0" fillId="0" borderId="0" xfId="0" applyAlignment="1">
      <alignment horizontal="left" vertical="center" wrapText="1"/>
    </xf>
  </cellXfs>
  <cellStyles count="3">
    <cellStyle name="Hyperlink" xfId="1" builtinId="8"/>
    <cellStyle name="Normal" xfId="0" builtinId="0"/>
    <cellStyle name="Standard 2" xfId="2" xr:uid="{00000000-0005-0000-0000-000002000000}"/>
  </cellStyles>
  <dxfs count="5">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DCE6F1"/>
      <color rgb="FFC0C0C0"/>
      <color rgb="FFFCE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378835</xdr:colOff>
      <xdr:row>0</xdr:row>
      <xdr:rowOff>9526</xdr:rowOff>
    </xdr:from>
    <xdr:ext cx="1430915" cy="669790"/>
    <xdr:pic>
      <xdr:nvPicPr>
        <xdr:cNvPr id="3" name="Picture 2">
          <a:extLst>
            <a:ext uri="{FF2B5EF4-FFF2-40B4-BE49-F238E27FC236}">
              <a16:creationId xmlns:a16="http://schemas.microsoft.com/office/drawing/2014/main" id="{95EA6730-5FF1-4833-B1AB-E39CD3BE9DF9}"/>
            </a:ext>
          </a:extLst>
        </xdr:cNvPr>
        <xdr:cNvPicPr>
          <a:picLocks noChangeAspect="1"/>
        </xdr:cNvPicPr>
      </xdr:nvPicPr>
      <xdr:blipFill>
        <a:blip xmlns:r="http://schemas.openxmlformats.org/officeDocument/2006/relationships" r:embed="rId1" cstate="print"/>
        <a:stretch>
          <a:fillRect/>
        </a:stretch>
      </xdr:blipFill>
      <xdr:spPr>
        <a:xfrm>
          <a:off x="4798435" y="9526"/>
          <a:ext cx="1430915" cy="66979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jahresberichte@onkozert.d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R54"/>
  <sheetViews>
    <sheetView showGridLines="0" tabSelected="1" zoomScaleNormal="100" workbookViewId="0">
      <selection activeCell="D8" sqref="D8:I8"/>
    </sheetView>
  </sheetViews>
  <sheetFormatPr defaultColWidth="9" defaultRowHeight="15" x14ac:dyDescent="0.25"/>
  <cols>
    <col min="1" max="1" width="1.85546875" customWidth="1"/>
    <col min="2" max="2" width="5" customWidth="1"/>
    <col min="3" max="3" width="16.7109375" customWidth="1"/>
    <col min="4" max="4" width="13.5703125" customWidth="1"/>
    <col min="5" max="5" width="10.7109375" customWidth="1"/>
    <col min="6" max="6" width="6.5703125" customWidth="1"/>
    <col min="7" max="7" width="12.42578125" customWidth="1"/>
    <col min="8" max="8" width="16.42578125" customWidth="1"/>
    <col min="9" max="9" width="7.85546875" customWidth="1"/>
    <col min="10" max="10" width="13.140625" customWidth="1"/>
    <col min="14" max="16" width="9.140625" customWidth="1"/>
    <col min="17" max="18" width="9.140625" hidden="1" customWidth="1"/>
    <col min="19" max="21" width="9.140625" customWidth="1"/>
  </cols>
  <sheetData>
    <row r="1" spans="2:13" ht="24" customHeight="1" x14ac:dyDescent="0.3">
      <c r="B1" s="65" t="s">
        <v>2740</v>
      </c>
      <c r="C1" s="7"/>
    </row>
    <row r="2" spans="2:13" ht="24" customHeight="1" x14ac:dyDescent="0.25">
      <c r="D2" s="7"/>
      <c r="E2" s="4"/>
      <c r="H2" s="77"/>
      <c r="I2" s="77"/>
      <c r="J2" s="19"/>
    </row>
    <row r="3" spans="2:13" ht="8.25" customHeight="1" x14ac:dyDescent="0.25">
      <c r="D3" s="7"/>
      <c r="E3" s="4"/>
      <c r="I3" s="9"/>
      <c r="J3" s="9"/>
    </row>
    <row r="4" spans="2:13" s="6" customFormat="1" ht="12.75" x14ac:dyDescent="0.2">
      <c r="B4" s="5" t="s">
        <v>19</v>
      </c>
      <c r="C4" s="5"/>
      <c r="D4" s="5"/>
      <c r="E4" s="20" t="s">
        <v>2739</v>
      </c>
      <c r="F4" s="21"/>
      <c r="I4" s="8"/>
    </row>
    <row r="5" spans="2:13" x14ac:dyDescent="0.25">
      <c r="B5" s="2"/>
      <c r="C5" s="2"/>
      <c r="D5" s="2"/>
      <c r="E5" s="2"/>
    </row>
    <row r="6" spans="2:13" s="17" customFormat="1" ht="21" customHeight="1" x14ac:dyDescent="0.25">
      <c r="B6" s="24" t="s">
        <v>0</v>
      </c>
      <c r="C6" s="16"/>
      <c r="D6" s="16"/>
      <c r="E6" s="16"/>
      <c r="I6" s="18"/>
      <c r="J6" s="18"/>
    </row>
    <row r="7" spans="2:13" s="17" customFormat="1" ht="21" hidden="1" customHeight="1" x14ac:dyDescent="0.25">
      <c r="B7" s="1" t="s">
        <v>20</v>
      </c>
      <c r="C7" s="1"/>
      <c r="E7" s="16"/>
      <c r="I7" s="18"/>
      <c r="J7" s="18"/>
    </row>
    <row r="8" spans="2:13" s="17" customFormat="1" ht="24" customHeight="1" x14ac:dyDescent="0.25">
      <c r="B8" s="88" t="s">
        <v>3092</v>
      </c>
      <c r="C8" s="88"/>
      <c r="D8" s="82"/>
      <c r="E8" s="82"/>
      <c r="F8" s="82"/>
      <c r="G8" s="82"/>
      <c r="H8" s="82"/>
      <c r="I8" s="82"/>
      <c r="J8" s="18"/>
    </row>
    <row r="9" spans="2:13" s="17" customFormat="1" ht="24" customHeight="1" x14ac:dyDescent="0.25">
      <c r="B9" s="88" t="s">
        <v>1</v>
      </c>
      <c r="C9" s="89"/>
      <c r="D9" s="82"/>
      <c r="E9" s="82"/>
      <c r="F9" s="82"/>
      <c r="G9" s="82"/>
      <c r="H9" s="82"/>
      <c r="I9" s="82"/>
      <c r="J9" s="18"/>
    </row>
    <row r="10" spans="2:13" s="17" customFormat="1" ht="24" customHeight="1" x14ac:dyDescent="0.25">
      <c r="B10" s="88" t="s">
        <v>2</v>
      </c>
      <c r="C10" s="89"/>
      <c r="D10" s="82"/>
      <c r="E10" s="82"/>
      <c r="F10" s="82"/>
      <c r="G10" s="82"/>
      <c r="H10" s="82"/>
      <c r="I10" s="82"/>
      <c r="J10" s="18"/>
    </row>
    <row r="11" spans="2:13" s="17" customFormat="1" ht="24" customHeight="1" x14ac:dyDescent="0.25">
      <c r="B11" s="88" t="s">
        <v>3</v>
      </c>
      <c r="C11" s="89"/>
      <c r="D11" s="82"/>
      <c r="E11" s="82"/>
      <c r="F11" s="82"/>
      <c r="G11" s="82"/>
      <c r="H11" s="82"/>
      <c r="I11" s="82"/>
      <c r="J11" s="18"/>
    </row>
    <row r="12" spans="2:13" s="17" customFormat="1" ht="24" customHeight="1" x14ac:dyDescent="0.2">
      <c r="B12" s="81" t="s">
        <v>2715</v>
      </c>
      <c r="C12" s="81"/>
      <c r="D12" s="81"/>
      <c r="E12" s="81"/>
      <c r="F12" s="81"/>
      <c r="G12" s="81"/>
      <c r="H12" s="81"/>
      <c r="I12" s="81"/>
      <c r="J12" s="62"/>
      <c r="K12" s="62"/>
      <c r="L12" s="62"/>
      <c r="M12" s="62"/>
    </row>
    <row r="13" spans="2:13" s="17" customFormat="1" ht="15" customHeight="1" x14ac:dyDescent="0.2">
      <c r="B13" s="64"/>
      <c r="C13" s="64"/>
      <c r="D13" s="64"/>
      <c r="E13" s="64"/>
      <c r="F13" s="64"/>
      <c r="G13" s="64"/>
      <c r="H13" s="64"/>
      <c r="I13" s="64"/>
      <c r="J13" s="62"/>
      <c r="K13" s="62"/>
      <c r="L13" s="62"/>
      <c r="M13" s="62"/>
    </row>
    <row r="14" spans="2:13" s="17" customFormat="1" ht="18" customHeight="1" x14ac:dyDescent="0.2">
      <c r="B14" s="24" t="s">
        <v>3086</v>
      </c>
      <c r="C14" s="64"/>
      <c r="D14" s="64"/>
      <c r="E14" s="64"/>
      <c r="F14" s="64"/>
      <c r="G14" s="64"/>
      <c r="H14" s="64"/>
      <c r="I14" s="64"/>
      <c r="J14" s="62"/>
      <c r="K14" s="62"/>
      <c r="L14" s="62"/>
      <c r="M14" s="62"/>
    </row>
    <row r="15" spans="2:13" s="17" customFormat="1" ht="3" customHeight="1" x14ac:dyDescent="0.25">
      <c r="B15" s="1"/>
      <c r="C15" s="1"/>
      <c r="D15" s="35"/>
      <c r="E15" s="16"/>
      <c r="I15" s="18"/>
      <c r="J15" s="18"/>
    </row>
    <row r="16" spans="2:13" s="17" customFormat="1" ht="24" customHeight="1" x14ac:dyDescent="0.25">
      <c r="B16" s="88" t="s">
        <v>2707</v>
      </c>
      <c r="C16" s="89"/>
      <c r="D16" s="79"/>
      <c r="E16" s="79"/>
      <c r="F16" s="79"/>
      <c r="G16" s="79"/>
      <c r="H16" s="79"/>
      <c r="I16" s="45" t="str">
        <f>IF(D16="","",INDEX(Sheet1!M2:M439,MATCH(Bestellung!D16,Sheet1!N2:N439,0)))</f>
        <v/>
      </c>
    </row>
    <row r="17" spans="2:18" ht="24" customHeight="1" x14ac:dyDescent="0.25">
      <c r="B17" s="88" t="s">
        <v>3093</v>
      </c>
      <c r="C17" s="89"/>
      <c r="D17" s="80"/>
      <c r="E17" s="80"/>
      <c r="F17" s="80"/>
      <c r="G17" s="80"/>
      <c r="H17" s="80"/>
      <c r="I17" s="80"/>
    </row>
    <row r="18" spans="2:18" ht="24" customHeight="1" x14ac:dyDescent="0.25">
      <c r="B18" s="88" t="s">
        <v>3089</v>
      </c>
      <c r="C18" s="89"/>
      <c r="D18" s="78" t="s">
        <v>3087</v>
      </c>
      <c r="E18" s="78"/>
      <c r="F18" s="78"/>
      <c r="G18" s="78"/>
      <c r="H18" s="78"/>
      <c r="I18" s="78"/>
    </row>
    <row r="19" spans="2:18" ht="24" customHeight="1" x14ac:dyDescent="0.25">
      <c r="B19" s="88" t="s">
        <v>3090</v>
      </c>
      <c r="C19" s="89"/>
      <c r="D19" s="78" t="s">
        <v>3088</v>
      </c>
      <c r="E19" s="78"/>
      <c r="F19" s="78"/>
      <c r="G19" s="78"/>
      <c r="H19" s="78"/>
      <c r="I19" s="78"/>
    </row>
    <row r="20" spans="2:18" ht="24" customHeight="1" x14ac:dyDescent="0.25">
      <c r="B20" s="88" t="s">
        <v>3091</v>
      </c>
      <c r="C20" s="89"/>
      <c r="D20" s="82"/>
      <c r="E20" s="82"/>
      <c r="F20" s="82"/>
      <c r="G20" s="82"/>
      <c r="H20" s="82"/>
      <c r="I20" s="82"/>
    </row>
    <row r="21" spans="2:18" ht="21.75" customHeight="1" x14ac:dyDescent="0.25">
      <c r="B21" s="72"/>
      <c r="C21" s="72"/>
      <c r="D21" s="72"/>
      <c r="E21" s="72"/>
      <c r="F21" s="72"/>
      <c r="G21" s="72"/>
      <c r="H21" s="72"/>
      <c r="I21" s="72"/>
    </row>
    <row r="22" spans="2:18" s="63" customFormat="1" ht="43.5" customHeight="1" x14ac:dyDescent="0.25">
      <c r="B22" s="76" t="s">
        <v>2741</v>
      </c>
      <c r="C22" s="76"/>
      <c r="D22" s="76"/>
      <c r="E22" s="76"/>
      <c r="F22" s="76"/>
      <c r="G22" s="76"/>
      <c r="H22" s="76"/>
      <c r="I22" s="76"/>
      <c r="J22" s="36"/>
    </row>
    <row r="23" spans="2:18" ht="68.25" customHeight="1" x14ac:dyDescent="0.25">
      <c r="B23" s="73" t="s">
        <v>2743</v>
      </c>
      <c r="C23" s="73"/>
      <c r="D23" s="73"/>
      <c r="E23" s="73"/>
      <c r="F23" s="73"/>
      <c r="G23" s="73"/>
      <c r="H23" s="73"/>
      <c r="I23" s="73"/>
      <c r="J23" s="36"/>
    </row>
    <row r="24" spans="2:18" ht="22.5" customHeight="1" x14ac:dyDescent="0.25">
      <c r="B24" s="74" t="s">
        <v>2709</v>
      </c>
      <c r="C24" s="74"/>
      <c r="D24" s="74"/>
      <c r="E24" s="75"/>
      <c r="F24" s="15"/>
      <c r="J24" s="36"/>
    </row>
    <row r="25" spans="2:18" ht="15" customHeight="1" x14ac:dyDescent="0.25">
      <c r="B25" s="2"/>
      <c r="D25" s="35"/>
      <c r="E25" s="35"/>
      <c r="F25" s="36"/>
      <c r="J25" s="36"/>
    </row>
    <row r="26" spans="2:18" ht="30.75" customHeight="1" x14ac:dyDescent="0.25">
      <c r="B26" s="71" t="s">
        <v>21</v>
      </c>
      <c r="C26" s="71"/>
      <c r="D26" s="71"/>
      <c r="E26" s="84" t="s">
        <v>2708</v>
      </c>
      <c r="F26" s="84"/>
      <c r="G26" s="22" t="s">
        <v>22</v>
      </c>
      <c r="J26" s="2"/>
      <c r="N26" s="12"/>
    </row>
    <row r="27" spans="2:18" ht="17.25" customHeight="1" x14ac:dyDescent="0.25">
      <c r="B27" s="68" t="s">
        <v>4</v>
      </c>
      <c r="C27" s="69"/>
      <c r="D27" s="70"/>
      <c r="E27" s="85" t="str">
        <f>IF(COUNTIFS(Sheet1!$A$2:$A$1500,Bestellung!$I$16,Sheet1!$B$2:$B$1500,"FAB") &gt; 0,"X","")</f>
        <v/>
      </c>
      <c r="F27" s="85"/>
      <c r="G27" s="15"/>
      <c r="J27" s="2"/>
      <c r="Q27" s="13" t="str">
        <f>IF(G27="X",460*1,"")</f>
        <v/>
      </c>
      <c r="R27" t="s">
        <v>344</v>
      </c>
    </row>
    <row r="28" spans="2:18" ht="17.25" customHeight="1" x14ac:dyDescent="0.25">
      <c r="B28" s="68" t="s">
        <v>23</v>
      </c>
      <c r="C28" s="69"/>
      <c r="D28" s="70"/>
      <c r="E28" s="85" t="str">
        <f>IF(COUNTIFS(Sheet1!$A$2:$A$1500,Bestellung!$I$16,Sheet1!$B$2:$B$1500,"DYE") &gt; 0,"X","")</f>
        <v/>
      </c>
      <c r="F28" s="85"/>
      <c r="G28" s="15"/>
      <c r="J28" s="2"/>
      <c r="Q28" s="33" t="str">
        <f>IF(G28="X",360*1,"")</f>
        <v/>
      </c>
    </row>
    <row r="29" spans="2:18" ht="17.25" customHeight="1" x14ac:dyDescent="0.25">
      <c r="B29" s="68" t="s">
        <v>15</v>
      </c>
      <c r="C29" s="69"/>
      <c r="D29" s="70"/>
      <c r="E29" s="85" t="str">
        <f>IF(COUNTIFS(Sheet1!$A$2:$A$1500,Bestellung!$I$16,Sheet1!$B$2:$B$1500,"FAF") &gt; 0,"X","")</f>
        <v/>
      </c>
      <c r="F29" s="85"/>
      <c r="G29" s="15"/>
      <c r="J29" s="2"/>
      <c r="Q29" s="13" t="str">
        <f>IF(G29="X",360*1,"")</f>
        <v/>
      </c>
    </row>
    <row r="30" spans="2:18" ht="17.25" customHeight="1" x14ac:dyDescent="0.25">
      <c r="B30" s="68" t="s">
        <v>2742</v>
      </c>
      <c r="C30" s="69"/>
      <c r="D30" s="70"/>
      <c r="E30" s="85" t="str">
        <f>IF(COUNTIFS(Sheet1!$A$2:$A$1500,Bestellung!$I$16,Sheet1!$B$2:$B$1500,"FAN") &gt; 0,"X","")</f>
        <v/>
      </c>
      <c r="F30" s="85"/>
      <c r="G30" s="15"/>
      <c r="J30" s="2"/>
      <c r="Q30" s="13" t="str">
        <f>IF(G30="X",460*1,"")</f>
        <v/>
      </c>
    </row>
    <row r="31" spans="2:18" ht="17.25" customHeight="1" x14ac:dyDescent="0.25">
      <c r="B31" s="68" t="s">
        <v>14</v>
      </c>
      <c r="C31" s="69"/>
      <c r="D31" s="70"/>
      <c r="E31" s="85" t="str">
        <f>IF(COUNTIFS(Sheet1!$A$2:$A$1500,Bestellung!$I$16,Sheet1!$B$2:$B$1500,"HAR") &gt; 0,"X","")</f>
        <v/>
      </c>
      <c r="F31" s="85"/>
      <c r="G31" s="15"/>
      <c r="J31" s="2"/>
      <c r="Q31" s="13" t="str">
        <f>IF(G31="X",360*1,"")</f>
        <v/>
      </c>
    </row>
    <row r="32" spans="2:18" ht="17.25" customHeight="1" x14ac:dyDescent="0.25">
      <c r="B32" s="68" t="s">
        <v>7</v>
      </c>
      <c r="C32" s="69"/>
      <c r="D32" s="70"/>
      <c r="E32" s="85" t="str">
        <f>IF(COUNTIFS(Sheet1!$A$2:$A$1500,Bestellung!$I$16,Sheet1!$B$2:$B$1500,"FAH") &gt; 0,"X","")</f>
        <v/>
      </c>
      <c r="F32" s="85"/>
      <c r="G32" s="15"/>
      <c r="J32" s="2"/>
      <c r="Q32" s="13" t="str">
        <f>IF(G32="X",460*1,"")</f>
        <v/>
      </c>
    </row>
    <row r="33" spans="2:18" ht="17.25" customHeight="1" x14ac:dyDescent="0.25">
      <c r="B33" s="68" t="s">
        <v>2734</v>
      </c>
      <c r="C33" s="69"/>
      <c r="D33" s="70"/>
      <c r="E33" s="85" t="str">
        <f>IF(COUNTIFS(Sheet1!$A$2:$A$1500,Bestellung!$I$16,Sheet1!$B$2:$B$1500,"HOD") &gt; 0,"X","")</f>
        <v/>
      </c>
      <c r="F33" s="85"/>
      <c r="G33" s="15"/>
      <c r="H33" s="3"/>
      <c r="Q33" s="13" t="str">
        <f>IF(G33="X",360*1,"")</f>
        <v/>
      </c>
    </row>
    <row r="34" spans="2:18" ht="17.25" customHeight="1" x14ac:dyDescent="0.25">
      <c r="B34" s="68" t="s">
        <v>17</v>
      </c>
      <c r="C34" s="69"/>
      <c r="D34" s="70"/>
      <c r="E34" s="85" t="str">
        <f>IF(COUNTIFS(Sheet1!$A$2:$A$1500,Bestellung!$I$16,Sheet1!$B$2:$B$1500,"KIO") &gt; 0,"X","")</f>
        <v/>
      </c>
      <c r="F34" s="85"/>
      <c r="G34" s="15"/>
      <c r="H34" s="3"/>
      <c r="Q34" s="13" t="str">
        <f>IF(G34="X",360*1,"")</f>
        <v/>
      </c>
    </row>
    <row r="35" spans="2:18" ht="17.25" customHeight="1" x14ac:dyDescent="0.25">
      <c r="B35" s="68" t="s">
        <v>5</v>
      </c>
      <c r="C35" s="69"/>
      <c r="D35" s="70"/>
      <c r="E35" s="85" t="str">
        <f>IF(COUNTIFS(Sheet1!$A$2:$A$1500,Bestellung!$I$16,Sheet1!$B$2:$B$1500,"KHT") &gt; 0,"X","")</f>
        <v/>
      </c>
      <c r="F35" s="85"/>
      <c r="G35" s="15"/>
      <c r="H35" s="3"/>
      <c r="Q35" s="13" t="str">
        <f>IF(G35="X",360*1,"")</f>
        <v/>
      </c>
    </row>
    <row r="36" spans="2:18" ht="17.25" customHeight="1" x14ac:dyDescent="0.25">
      <c r="B36" s="68" t="s">
        <v>6</v>
      </c>
      <c r="C36" s="69"/>
      <c r="D36" s="70"/>
      <c r="E36" s="85" t="str">
        <f>IF(COUNTIFS(Sheet1!$A$2:$A$1500,Bestellung!$I$16,Sheet1!$B$2:$B$1500,"LEB") &gt; 0,"X","")</f>
        <v/>
      </c>
      <c r="F36" s="85"/>
      <c r="G36" s="15"/>
      <c r="H36" s="3"/>
      <c r="Q36" s="13" t="str">
        <f>IF(G36="X",360*1,"")</f>
        <v/>
      </c>
    </row>
    <row r="37" spans="2:18" ht="17.25" customHeight="1" x14ac:dyDescent="0.25">
      <c r="B37" s="68" t="s">
        <v>10</v>
      </c>
      <c r="C37" s="69"/>
      <c r="D37" s="70"/>
      <c r="E37" s="85" t="str">
        <f>IF(COUNTIFS(Sheet1!$A$2:$A$1500,Bestellung!$I$16,Sheet1!$B$2:$B$1500,"FAL") &gt; 0,"X","")</f>
        <v/>
      </c>
      <c r="F37" s="85"/>
      <c r="G37" s="15"/>
      <c r="Q37" s="13" t="str">
        <f>IF(G37="X",460*1,"")</f>
        <v/>
      </c>
    </row>
    <row r="38" spans="2:18" ht="17.25" customHeight="1" x14ac:dyDescent="0.25">
      <c r="B38" s="68" t="s">
        <v>9</v>
      </c>
      <c r="C38" s="69"/>
      <c r="D38" s="70"/>
      <c r="E38" s="85" t="str">
        <f>IF(COUNTIFS(Sheet1!$A$2:$A$1500,Bestellung!$I$16,Sheet1!$B$2:$B$1500,"MAG") &gt; 0,"X","")</f>
        <v/>
      </c>
      <c r="F38" s="85"/>
      <c r="G38" s="15"/>
      <c r="Q38" s="13" t="str">
        <f t="shared" ref="Q38:Q45" si="0">IF(G38="X",360*1,"")</f>
        <v/>
      </c>
    </row>
    <row r="39" spans="2:18" ht="17.25" customHeight="1" x14ac:dyDescent="0.25">
      <c r="B39" s="68" t="s">
        <v>13</v>
      </c>
      <c r="C39" s="69"/>
      <c r="D39" s="70"/>
      <c r="E39" s="85" t="str">
        <f>IF(COUNTIFS(Sheet1!$A$2:$A$1500,Bestellung!$I$16,Sheet1!$B$2:$B$1500,"MES") &gt; 0,"X","")</f>
        <v/>
      </c>
      <c r="F39" s="85"/>
      <c r="G39" s="15"/>
      <c r="Q39" s="13" t="str">
        <f t="shared" si="0"/>
        <v/>
      </c>
    </row>
    <row r="40" spans="2:18" ht="17.25" customHeight="1" x14ac:dyDescent="0.25">
      <c r="B40" s="68" t="s">
        <v>8</v>
      </c>
      <c r="C40" s="69"/>
      <c r="D40" s="70"/>
      <c r="E40" s="85" t="str">
        <f>IF(COUNTIFS(Sheet1!$A$2:$A$1500,Bestellung!$I$16,Sheet1!$B$2:$B$1500,"NOZ") &gt; 0,"X","")</f>
        <v/>
      </c>
      <c r="F40" s="85"/>
      <c r="G40" s="15"/>
      <c r="Q40" s="13" t="str">
        <f t="shared" si="0"/>
        <v/>
      </c>
    </row>
    <row r="41" spans="2:18" ht="17.25" customHeight="1" x14ac:dyDescent="0.25">
      <c r="B41" s="68" t="s">
        <v>16</v>
      </c>
      <c r="C41" s="69"/>
      <c r="D41" s="70"/>
      <c r="E41" s="85" t="str">
        <f>IF(COUNTIFS(Sheet1!$A$2:$A$1500,Bestellung!$I$16,Sheet1!$B$2:$B$1500,"NIE") &gt; 0,"X","")</f>
        <v/>
      </c>
      <c r="F41" s="85"/>
      <c r="G41" s="15"/>
      <c r="Q41" s="13" t="str">
        <f t="shared" si="0"/>
        <v/>
      </c>
    </row>
    <row r="42" spans="2:18" ht="17.25" customHeight="1" x14ac:dyDescent="0.25">
      <c r="B42" s="50" t="s">
        <v>18</v>
      </c>
      <c r="C42" s="51"/>
      <c r="D42" s="52"/>
      <c r="E42" s="85" t="str">
        <f>IF(COUNTIFS(Sheet1!$A$2:$A$1500,Bestellung!$I$16,Sheet1!$B$2:$B$1500,"PAN") &gt; 0,"X","")</f>
        <v/>
      </c>
      <c r="F42" s="85"/>
      <c r="G42" s="15"/>
      <c r="Q42" s="13" t="str">
        <f t="shared" si="0"/>
        <v/>
      </c>
    </row>
    <row r="43" spans="2:18" ht="17.25" customHeight="1" x14ac:dyDescent="0.25">
      <c r="B43" s="50" t="s">
        <v>11</v>
      </c>
      <c r="C43" s="51"/>
      <c r="D43" s="52"/>
      <c r="E43" s="85" t="str">
        <f>IF(COUNTIFS(Sheet1!$A$2:$A$1500,Bestellung!$I$16,Sheet1!$B$2:$B$1500,"SAR") &gt; 0,"X","")</f>
        <v/>
      </c>
      <c r="F43" s="85"/>
      <c r="G43" s="15"/>
      <c r="Q43" s="13" t="str">
        <f t="shared" si="0"/>
        <v/>
      </c>
    </row>
    <row r="44" spans="2:18" ht="17.25" customHeight="1" x14ac:dyDescent="0.25">
      <c r="B44" s="50" t="s">
        <v>12</v>
      </c>
      <c r="C44" s="51"/>
      <c r="D44" s="52"/>
      <c r="E44" s="85" t="str">
        <f>IF(COUNTIFS(Sheet1!$A$2:$A$1500,Bestellung!$I$16,Sheet1!$B$2:$B$1500,"SPE") &gt; 0,"X","")</f>
        <v/>
      </c>
      <c r="F44" s="85"/>
      <c r="G44" s="15"/>
      <c r="Q44" s="13" t="str">
        <f t="shared" si="0"/>
        <v/>
      </c>
    </row>
    <row r="45" spans="2:18" ht="17.25" customHeight="1" x14ac:dyDescent="0.25">
      <c r="B45" s="50" t="s">
        <v>2733</v>
      </c>
      <c r="C45" s="51"/>
      <c r="D45" s="52"/>
      <c r="E45" s="85" t="str">
        <f>IF(COUNTIFS(Sheet1!$A$2:$A$1500,Bestellung!$I$16,Sheet1!$B$2:$B$1500,"FAZ") &gt; 0,"X","")</f>
        <v/>
      </c>
      <c r="F45" s="85"/>
      <c r="G45" s="15"/>
      <c r="Q45" s="13" t="str">
        <f t="shared" si="0"/>
        <v/>
      </c>
    </row>
    <row r="46" spans="2:18" ht="9" customHeight="1" x14ac:dyDescent="0.25">
      <c r="B46" s="2"/>
      <c r="C46" s="2"/>
      <c r="D46" s="10"/>
      <c r="E46" s="11"/>
    </row>
    <row r="47" spans="2:18" ht="17.25" customHeight="1" x14ac:dyDescent="0.25">
      <c r="B47" s="86" t="s">
        <v>2711</v>
      </c>
      <c r="C47" s="86"/>
      <c r="D47" s="86"/>
      <c r="E47" s="86"/>
      <c r="F47" s="68"/>
      <c r="G47" s="66">
        <f>SUM(Q27:Q45)</f>
        <v>0</v>
      </c>
      <c r="H47" s="87" t="str">
        <f>IF(AND(G47&gt;1,R47="X"),"Sie haben 20% Rabatt bekommen",IF(AND(Q47&gt;=3,F24="X"),"Sie haben 10% Rabatt bekommen",IF(AND(Q47&gt;=3,Q47&lt;=4),"Sie haben 5% Rabatt bekommen",IF(Q47&gt;=5,"Sie haben 8% Rabatt bekommen",""))))</f>
        <v/>
      </c>
      <c r="I47" s="87"/>
      <c r="Q47" s="14">
        <f>COUNTA(Q27:Q45)-COUNTIF(Q27:Q45,"")</f>
        <v>0</v>
      </c>
      <c r="R47" s="14"/>
    </row>
    <row r="48" spans="2:18" ht="3.75" customHeight="1" x14ac:dyDescent="0.25">
      <c r="B48" s="37"/>
      <c r="C48" s="37"/>
      <c r="D48" s="37"/>
      <c r="E48" s="37"/>
      <c r="F48" s="37"/>
      <c r="G48" s="39"/>
      <c r="H48" s="87"/>
      <c r="I48" s="87"/>
      <c r="Q48" s="12"/>
      <c r="R48" s="12"/>
    </row>
    <row r="49" spans="2:18" ht="17.25" customHeight="1" x14ac:dyDescent="0.25">
      <c r="B49" s="86" t="s">
        <v>2712</v>
      </c>
      <c r="C49" s="86"/>
      <c r="D49" s="86"/>
      <c r="E49" s="86"/>
      <c r="F49" s="68"/>
      <c r="G49" s="66">
        <f>ABS(G47-G51)*(-1)</f>
        <v>0</v>
      </c>
      <c r="H49" s="87"/>
      <c r="I49" s="87"/>
      <c r="Q49" s="12"/>
      <c r="R49" s="12"/>
    </row>
    <row r="50" spans="2:18" ht="3.75" customHeight="1" thickBot="1" x14ac:dyDescent="0.3">
      <c r="B50" s="37"/>
      <c r="C50" s="37"/>
      <c r="D50" s="37"/>
      <c r="E50" s="37"/>
      <c r="F50" s="37"/>
      <c r="G50" s="39"/>
      <c r="H50" s="87"/>
      <c r="I50" s="87"/>
      <c r="Q50" s="12"/>
      <c r="R50" s="12"/>
    </row>
    <row r="51" spans="2:18" ht="17.25" customHeight="1" thickBot="1" x14ac:dyDescent="0.3">
      <c r="B51" s="86" t="s">
        <v>2713</v>
      </c>
      <c r="C51" s="86"/>
      <c r="D51" s="86"/>
      <c r="E51" s="86"/>
      <c r="F51" s="68"/>
      <c r="G51" s="67">
        <f>IF(R47="X",SUM(Q27:Q45)*0.8,IF(AND(Q47&gt;=3,F24="X"),SUM(Q27:Q45)*0.9,IF(OR(Q47=1,Q47=2),SUM(Q27:Q45),IF(AND(Q47&gt;=3,Q47&lt;=4),SUM(Q27:Q45)*0.95,IF(Q47&gt;=5,SUM(Q27:Q45)*0.92,SUM(Q27:Q45))))))</f>
        <v>0</v>
      </c>
      <c r="H51" s="87"/>
      <c r="I51" s="87"/>
      <c r="Q51" s="12"/>
      <c r="R51" s="12"/>
    </row>
    <row r="52" spans="2:18" ht="7.5" customHeight="1" x14ac:dyDescent="0.25">
      <c r="H52" s="38"/>
      <c r="I52" s="38"/>
    </row>
    <row r="53" spans="2:18" ht="15.75" customHeight="1" x14ac:dyDescent="0.25">
      <c r="B53" s="46" t="s">
        <v>2710</v>
      </c>
    </row>
    <row r="54" spans="2:18" s="5" customFormat="1" ht="75.75" customHeight="1" x14ac:dyDescent="0.2">
      <c r="B54" s="83" t="s">
        <v>3085</v>
      </c>
      <c r="C54" s="83"/>
      <c r="D54" s="83"/>
      <c r="E54" s="83"/>
      <c r="F54" s="83"/>
      <c r="G54" s="83"/>
      <c r="H54" s="83"/>
      <c r="I54" s="83"/>
    </row>
  </sheetData>
  <sheetProtection algorithmName="SHA-512" hashValue="pyH4Ra5WIOfD72VSWCbottq/RvEuY44L0Gs95cjAunEcnrMwjUYI+Yi+LQwsRqiewNAonhmkZEJ0MG/hTXOubQ==" saltValue="sf0VFmzXgzDLbNUMp4KRqg==" spinCount="100000" sheet="1" objects="1" selectLockedCells="1"/>
  <mergeCells count="65">
    <mergeCell ref="B10:C10"/>
    <mergeCell ref="B11:C11"/>
    <mergeCell ref="H47:I51"/>
    <mergeCell ref="B47:F47"/>
    <mergeCell ref="B49:F49"/>
    <mergeCell ref="B39:D39"/>
    <mergeCell ref="B40:D40"/>
    <mergeCell ref="B41:D41"/>
    <mergeCell ref="E44:F44"/>
    <mergeCell ref="E45:F45"/>
    <mergeCell ref="E41:F41"/>
    <mergeCell ref="E39:F39"/>
    <mergeCell ref="E40:F40"/>
    <mergeCell ref="D20:I20"/>
    <mergeCell ref="E38:F38"/>
    <mergeCell ref="B54:I54"/>
    <mergeCell ref="E26:F26"/>
    <mergeCell ref="E27:F27"/>
    <mergeCell ref="E28:F28"/>
    <mergeCell ref="E29:F29"/>
    <mergeCell ref="E30:F30"/>
    <mergeCell ref="E31:F31"/>
    <mergeCell ref="E32:F32"/>
    <mergeCell ref="E33:F33"/>
    <mergeCell ref="E34:F34"/>
    <mergeCell ref="E35:F35"/>
    <mergeCell ref="E36:F36"/>
    <mergeCell ref="E37:F37"/>
    <mergeCell ref="E42:F42"/>
    <mergeCell ref="E43:F43"/>
    <mergeCell ref="B51:F51"/>
    <mergeCell ref="H2:I2"/>
    <mergeCell ref="B17:C17"/>
    <mergeCell ref="B18:C18"/>
    <mergeCell ref="B16:C16"/>
    <mergeCell ref="B19:C19"/>
    <mergeCell ref="D19:I19"/>
    <mergeCell ref="D16:H16"/>
    <mergeCell ref="D17:I17"/>
    <mergeCell ref="D18:I18"/>
    <mergeCell ref="B12:I12"/>
    <mergeCell ref="D8:I8"/>
    <mergeCell ref="D9:I9"/>
    <mergeCell ref="D10:I10"/>
    <mergeCell ref="D11:I11"/>
    <mergeCell ref="B8:C8"/>
    <mergeCell ref="B9:C9"/>
    <mergeCell ref="B21:I21"/>
    <mergeCell ref="B23:I23"/>
    <mergeCell ref="B24:E24"/>
    <mergeCell ref="B20:C20"/>
    <mergeCell ref="B22:I22"/>
    <mergeCell ref="B38:D38"/>
    <mergeCell ref="B26:D26"/>
    <mergeCell ref="B36:D36"/>
    <mergeCell ref="B37:D37"/>
    <mergeCell ref="B27:D27"/>
    <mergeCell ref="B28:D28"/>
    <mergeCell ref="B32:D32"/>
    <mergeCell ref="B29:D29"/>
    <mergeCell ref="B30:D30"/>
    <mergeCell ref="B31:D31"/>
    <mergeCell ref="B33:D33"/>
    <mergeCell ref="B34:D34"/>
    <mergeCell ref="B35:D35"/>
  </mergeCells>
  <conditionalFormatting sqref="D8:D11">
    <cfRule type="expression" dxfId="4" priority="1" stopIfTrue="1">
      <formula>LEN(TRIM(D8))=0</formula>
    </cfRule>
  </conditionalFormatting>
  <conditionalFormatting sqref="D16:D17 D20">
    <cfRule type="expression" dxfId="3" priority="14" stopIfTrue="1">
      <formula>LEN(TRIM(D16))=0</formula>
    </cfRule>
  </conditionalFormatting>
  <conditionalFormatting sqref="F24">
    <cfRule type="expression" dxfId="2" priority="2">
      <formula>LEN(TRIM(F24))=0</formula>
    </cfRule>
  </conditionalFormatting>
  <conditionalFormatting sqref="G27:G45">
    <cfRule type="expression" dxfId="1" priority="9">
      <formula>LEN(TRIM(G27))=0</formula>
    </cfRule>
  </conditionalFormatting>
  <conditionalFormatting sqref="H47">
    <cfRule type="notContainsBlanks" dxfId="0" priority="21">
      <formula>LEN(TRIM(H47))&gt;0</formula>
    </cfRule>
  </conditionalFormatting>
  <dataValidations count="2">
    <dataValidation type="list" allowBlank="1" showInputMessage="1" showErrorMessage="1" errorTitle="Hinweis" error="Auswahl treffen über Dropdown-Liste." sqref="F24" xr:uid="{A1216EF3-2462-4402-8C73-75D2C5F7B8D7}">
      <formula1>"X"</formula1>
    </dataValidation>
    <dataValidation type="list" allowBlank="1" showInputMessage="1" showErrorMessage="1" errorTitle="Hinweis" error="Auswahl treffen über Dropdown-Liste." sqref="G27:G45" xr:uid="{C94E900A-ABB3-4E39-B25D-56231CF95503}">
      <formula1>IF($E27="X",$R$27,$R$28)</formula1>
    </dataValidation>
  </dataValidations>
  <hyperlinks>
    <hyperlink ref="E4" r:id="rId1" xr:uid="{00000000-0004-0000-0000-000000000000}"/>
  </hyperlinks>
  <pageMargins left="1.1200000000000001" right="0.70866141732283472" top="0.74803149606299213" bottom="0.74803149606299213" header="0.31496062992125984" footer="0.31496062992125984"/>
  <pageSetup paperSize="9" scale="67" orientation="portrait" r:id="rId2"/>
  <headerFooter>
    <oddFooter>&amp;L&amp;"Arial,Regular"&amp;7&amp;F&amp;R&amp;"Arial,Regular"&amp;7&amp;N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Hinweis" error="Bitte wählen Sie Ihre Klinik aus der Drop-Down-Liste aus." xr:uid="{73D66070-7DE2-4CFA-BF1A-87EDF74C6C57}">
          <x14:formula1>
            <xm:f>Sheet1!$N$2:$N$439</xm:f>
          </x14:formula1>
          <xm:sqref>D16:H16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426"/>
  <sheetViews>
    <sheetView workbookViewId="0">
      <selection activeCell="AS88" sqref="AS88"/>
    </sheetView>
  </sheetViews>
  <sheetFormatPr defaultColWidth="9" defaultRowHeight="15" x14ac:dyDescent="0.25"/>
  <cols>
    <col min="2" max="2" width="8" customWidth="1"/>
    <col min="3" max="3" width="31.140625" customWidth="1"/>
    <col min="4" max="4" width="17.85546875" customWidth="1"/>
    <col min="5" max="5" width="18.7109375" customWidth="1"/>
    <col min="6" max="6" width="19.28515625" customWidth="1"/>
    <col min="12" max="12" width="6.28515625" customWidth="1"/>
    <col min="13" max="13" width="12.42578125" style="5" customWidth="1"/>
    <col min="14" max="14" width="42" style="5" customWidth="1"/>
  </cols>
  <sheetData>
    <row r="1" spans="1:14" ht="25.5" customHeight="1" x14ac:dyDescent="0.25">
      <c r="A1" s="27" t="s">
        <v>345</v>
      </c>
      <c r="B1" s="27" t="s">
        <v>346</v>
      </c>
      <c r="C1" s="27" t="s">
        <v>2294</v>
      </c>
      <c r="D1" s="27" t="s">
        <v>347</v>
      </c>
      <c r="E1" s="27" t="s">
        <v>348</v>
      </c>
      <c r="F1" s="27" t="s">
        <v>349</v>
      </c>
      <c r="G1" s="28"/>
      <c r="H1" s="28"/>
      <c r="I1" s="28"/>
      <c r="J1" s="28"/>
      <c r="K1" s="28"/>
      <c r="L1" s="28"/>
      <c r="M1" s="34" t="s">
        <v>343</v>
      </c>
      <c r="N1" s="34" t="s">
        <v>2677</v>
      </c>
    </row>
    <row r="2" spans="1:14" x14ac:dyDescent="0.25">
      <c r="A2" s="25" t="s">
        <v>24</v>
      </c>
      <c r="B2" s="25" t="s">
        <v>350</v>
      </c>
      <c r="C2" s="25" t="s">
        <v>2295</v>
      </c>
      <c r="D2" s="25" t="s">
        <v>351</v>
      </c>
      <c r="E2" s="25" t="s">
        <v>352</v>
      </c>
      <c r="F2" s="25" t="s">
        <v>353</v>
      </c>
      <c r="M2" s="25" t="s">
        <v>3015</v>
      </c>
      <c r="N2" s="25" t="s">
        <v>3016</v>
      </c>
    </row>
    <row r="3" spans="1:14" x14ac:dyDescent="0.25">
      <c r="A3" s="25" t="s">
        <v>24</v>
      </c>
      <c r="B3" s="25" t="s">
        <v>1896</v>
      </c>
      <c r="C3" s="25" t="s">
        <v>2295</v>
      </c>
      <c r="D3" s="25" t="s">
        <v>351</v>
      </c>
      <c r="E3" s="25" t="s">
        <v>352</v>
      </c>
      <c r="F3" s="25" t="s">
        <v>1930</v>
      </c>
      <c r="M3" s="25" t="s">
        <v>304</v>
      </c>
      <c r="N3" s="25" t="s">
        <v>2628</v>
      </c>
    </row>
    <row r="4" spans="1:14" x14ac:dyDescent="0.25">
      <c r="A4" s="25" t="s">
        <v>24</v>
      </c>
      <c r="B4" s="25" t="s">
        <v>1568</v>
      </c>
      <c r="C4" s="25" t="s">
        <v>2295</v>
      </c>
      <c r="D4" s="25" t="s">
        <v>351</v>
      </c>
      <c r="E4" s="25" t="s">
        <v>352</v>
      </c>
      <c r="F4" s="25" t="s">
        <v>1653</v>
      </c>
      <c r="M4" s="25" t="s">
        <v>78</v>
      </c>
      <c r="N4" s="25" t="s">
        <v>2343</v>
      </c>
    </row>
    <row r="5" spans="1:14" x14ac:dyDescent="0.25">
      <c r="A5" s="25" t="s">
        <v>24</v>
      </c>
      <c r="B5" s="25" t="s">
        <v>1375</v>
      </c>
      <c r="C5" s="25" t="s">
        <v>2295</v>
      </c>
      <c r="D5" s="25" t="s">
        <v>351</v>
      </c>
      <c r="E5" s="25" t="s">
        <v>352</v>
      </c>
      <c r="F5" s="25" t="s">
        <v>2744</v>
      </c>
      <c r="M5" s="25" t="s">
        <v>264</v>
      </c>
      <c r="N5" s="25" t="s">
        <v>2655</v>
      </c>
    </row>
    <row r="6" spans="1:14" x14ac:dyDescent="0.25">
      <c r="A6" s="25" t="s">
        <v>25</v>
      </c>
      <c r="B6" s="25" t="s">
        <v>350</v>
      </c>
      <c r="C6" s="25" t="s">
        <v>2296</v>
      </c>
      <c r="D6" s="25" t="s">
        <v>354</v>
      </c>
      <c r="E6" s="25" t="s">
        <v>355</v>
      </c>
      <c r="F6" s="25" t="s">
        <v>356</v>
      </c>
      <c r="M6" s="25" t="s">
        <v>80</v>
      </c>
      <c r="N6" s="25" t="s">
        <v>2345</v>
      </c>
    </row>
    <row r="7" spans="1:14" x14ac:dyDescent="0.25">
      <c r="A7" s="25" t="s">
        <v>26</v>
      </c>
      <c r="B7" s="25" t="s">
        <v>350</v>
      </c>
      <c r="C7" s="25" t="s">
        <v>2297</v>
      </c>
      <c r="D7" s="25" t="s">
        <v>357</v>
      </c>
      <c r="E7" s="25" t="s">
        <v>358</v>
      </c>
      <c r="F7" s="25" t="s">
        <v>359</v>
      </c>
      <c r="M7" s="25" t="s">
        <v>187</v>
      </c>
      <c r="N7" s="25" t="s">
        <v>2451</v>
      </c>
    </row>
    <row r="8" spans="1:14" x14ac:dyDescent="0.25">
      <c r="A8" s="25" t="s">
        <v>26</v>
      </c>
      <c r="B8" s="25" t="s">
        <v>1896</v>
      </c>
      <c r="C8" s="25" t="s">
        <v>2297</v>
      </c>
      <c r="D8" s="25" t="s">
        <v>357</v>
      </c>
      <c r="E8" s="25" t="s">
        <v>358</v>
      </c>
      <c r="F8" s="25" t="s">
        <v>1969</v>
      </c>
      <c r="M8" s="25" t="s">
        <v>271</v>
      </c>
      <c r="N8" s="25" t="s">
        <v>2664</v>
      </c>
    </row>
    <row r="9" spans="1:14" x14ac:dyDescent="0.25">
      <c r="A9" s="25" t="s">
        <v>26</v>
      </c>
      <c r="B9" s="25" t="s">
        <v>2152</v>
      </c>
      <c r="C9" s="25" t="s">
        <v>2297</v>
      </c>
      <c r="D9" s="25" t="s">
        <v>357</v>
      </c>
      <c r="E9" s="25" t="s">
        <v>358</v>
      </c>
      <c r="F9" s="25" t="s">
        <v>2745</v>
      </c>
      <c r="M9" s="25" t="s">
        <v>168</v>
      </c>
      <c r="N9" s="25" t="s">
        <v>2549</v>
      </c>
    </row>
    <row r="10" spans="1:14" x14ac:dyDescent="0.25">
      <c r="A10" s="25" t="s">
        <v>26</v>
      </c>
      <c r="B10" s="25" t="s">
        <v>1110</v>
      </c>
      <c r="C10" s="25" t="s">
        <v>2297</v>
      </c>
      <c r="D10" s="25" t="s">
        <v>357</v>
      </c>
      <c r="E10" s="25" t="s">
        <v>358</v>
      </c>
      <c r="F10" s="25" t="s">
        <v>1153</v>
      </c>
      <c r="M10" s="25" t="s">
        <v>1804</v>
      </c>
      <c r="N10" s="25" t="s">
        <v>2638</v>
      </c>
    </row>
    <row r="11" spans="1:14" x14ac:dyDescent="0.25">
      <c r="A11" s="25" t="s">
        <v>26</v>
      </c>
      <c r="B11" s="25" t="s">
        <v>1568</v>
      </c>
      <c r="C11" s="25" t="s">
        <v>2297</v>
      </c>
      <c r="D11" s="25" t="s">
        <v>357</v>
      </c>
      <c r="E11" s="25" t="s">
        <v>358</v>
      </c>
      <c r="F11" s="25" t="s">
        <v>1582</v>
      </c>
      <c r="M11" s="25" t="s">
        <v>219</v>
      </c>
      <c r="N11" s="25" t="s">
        <v>2571</v>
      </c>
    </row>
    <row r="12" spans="1:14" x14ac:dyDescent="0.25">
      <c r="A12" s="25" t="s">
        <v>26</v>
      </c>
      <c r="B12" s="25" t="s">
        <v>1658</v>
      </c>
      <c r="C12" s="25" t="s">
        <v>2297</v>
      </c>
      <c r="D12" s="25" t="s">
        <v>357</v>
      </c>
      <c r="E12" s="25" t="s">
        <v>358</v>
      </c>
      <c r="F12" s="25" t="s">
        <v>1669</v>
      </c>
      <c r="M12" s="25" t="s">
        <v>116</v>
      </c>
      <c r="N12" s="25" t="s">
        <v>2372</v>
      </c>
    </row>
    <row r="13" spans="1:14" x14ac:dyDescent="0.25">
      <c r="A13" s="25" t="s">
        <v>26</v>
      </c>
      <c r="B13" s="25" t="s">
        <v>2225</v>
      </c>
      <c r="C13" s="25" t="s">
        <v>2297</v>
      </c>
      <c r="D13" s="25" t="s">
        <v>357</v>
      </c>
      <c r="E13" s="25" t="s">
        <v>358</v>
      </c>
      <c r="F13" s="25" t="s">
        <v>2231</v>
      </c>
      <c r="M13" s="25" t="s">
        <v>1292</v>
      </c>
      <c r="N13" s="25" t="s">
        <v>2650</v>
      </c>
    </row>
    <row r="14" spans="1:14" x14ac:dyDescent="0.25">
      <c r="A14" s="25" t="s">
        <v>26</v>
      </c>
      <c r="B14" s="25" t="s">
        <v>1375</v>
      </c>
      <c r="C14" s="25" t="s">
        <v>2297</v>
      </c>
      <c r="D14" s="25" t="s">
        <v>357</v>
      </c>
      <c r="E14" s="25" t="s">
        <v>358</v>
      </c>
      <c r="F14" s="25" t="s">
        <v>1457</v>
      </c>
      <c r="M14" s="25" t="s">
        <v>249</v>
      </c>
      <c r="N14" s="25" t="s">
        <v>2589</v>
      </c>
    </row>
    <row r="15" spans="1:14" x14ac:dyDescent="0.25">
      <c r="A15" s="25" t="s">
        <v>26</v>
      </c>
      <c r="B15" s="25" t="s">
        <v>2275</v>
      </c>
      <c r="C15" s="25" t="s">
        <v>2297</v>
      </c>
      <c r="D15" s="25" t="s">
        <v>357</v>
      </c>
      <c r="E15" s="25" t="s">
        <v>358</v>
      </c>
      <c r="F15" s="25" t="s">
        <v>2286</v>
      </c>
      <c r="M15" s="25" t="s">
        <v>231</v>
      </c>
      <c r="N15" s="25" t="s">
        <v>2546</v>
      </c>
    </row>
    <row r="16" spans="1:14" x14ac:dyDescent="0.25">
      <c r="A16" s="25" t="s">
        <v>27</v>
      </c>
      <c r="B16" s="25" t="s">
        <v>350</v>
      </c>
      <c r="C16" s="25" t="s">
        <v>2298</v>
      </c>
      <c r="D16" s="25" t="s">
        <v>360</v>
      </c>
      <c r="E16" s="25" t="s">
        <v>361</v>
      </c>
      <c r="F16" s="25" t="s">
        <v>362</v>
      </c>
      <c r="M16" s="25" t="s">
        <v>223</v>
      </c>
      <c r="N16" s="25" t="s">
        <v>2561</v>
      </c>
    </row>
    <row r="17" spans="1:14" x14ac:dyDescent="0.25">
      <c r="A17" s="25" t="s">
        <v>27</v>
      </c>
      <c r="B17" s="25" t="s">
        <v>1896</v>
      </c>
      <c r="C17" s="25" t="s">
        <v>2298</v>
      </c>
      <c r="D17" s="25" t="s">
        <v>360</v>
      </c>
      <c r="E17" s="25" t="s">
        <v>361</v>
      </c>
      <c r="F17" s="25" t="s">
        <v>1928</v>
      </c>
      <c r="M17" s="25" t="s">
        <v>222</v>
      </c>
      <c r="N17" s="25" t="s">
        <v>2582</v>
      </c>
    </row>
    <row r="18" spans="1:14" x14ac:dyDescent="0.25">
      <c r="A18" s="25" t="s">
        <v>27</v>
      </c>
      <c r="B18" s="25" t="s">
        <v>1227</v>
      </c>
      <c r="C18" s="25" t="s">
        <v>2298</v>
      </c>
      <c r="D18" s="25" t="s">
        <v>360</v>
      </c>
      <c r="E18" s="25" t="s">
        <v>361</v>
      </c>
      <c r="F18" s="25" t="s">
        <v>1232</v>
      </c>
      <c r="M18" s="25" t="s">
        <v>65</v>
      </c>
      <c r="N18" s="25" t="s">
        <v>2330</v>
      </c>
    </row>
    <row r="19" spans="1:14" x14ac:dyDescent="0.25">
      <c r="A19" s="25" t="s">
        <v>27</v>
      </c>
      <c r="B19" s="25" t="s">
        <v>1110</v>
      </c>
      <c r="C19" s="25" t="s">
        <v>2298</v>
      </c>
      <c r="D19" s="25" t="s">
        <v>360</v>
      </c>
      <c r="E19" s="25" t="s">
        <v>361</v>
      </c>
      <c r="F19" s="25" t="s">
        <v>1145</v>
      </c>
      <c r="M19" s="25" t="s">
        <v>287</v>
      </c>
      <c r="N19" s="25" t="s">
        <v>2550</v>
      </c>
    </row>
    <row r="20" spans="1:14" x14ac:dyDescent="0.25">
      <c r="A20" s="25" t="s">
        <v>27</v>
      </c>
      <c r="B20" s="25" t="s">
        <v>1568</v>
      </c>
      <c r="C20" s="25" t="s">
        <v>2298</v>
      </c>
      <c r="D20" s="25" t="s">
        <v>360</v>
      </c>
      <c r="E20" s="25" t="s">
        <v>361</v>
      </c>
      <c r="F20" s="25" t="s">
        <v>1607</v>
      </c>
      <c r="M20" s="25" t="s">
        <v>208</v>
      </c>
      <c r="N20" s="25" t="s">
        <v>2471</v>
      </c>
    </row>
    <row r="21" spans="1:14" x14ac:dyDescent="0.25">
      <c r="A21" s="25" t="s">
        <v>27</v>
      </c>
      <c r="B21" s="25" t="s">
        <v>1658</v>
      </c>
      <c r="C21" s="25" t="s">
        <v>2298</v>
      </c>
      <c r="D21" s="25" t="s">
        <v>360</v>
      </c>
      <c r="E21" s="25" t="s">
        <v>361</v>
      </c>
      <c r="F21" s="25" t="s">
        <v>1694</v>
      </c>
      <c r="M21" s="25" t="s">
        <v>114</v>
      </c>
      <c r="N21" s="25" t="s">
        <v>2370</v>
      </c>
    </row>
    <row r="22" spans="1:14" x14ac:dyDescent="0.25">
      <c r="A22" s="25" t="s">
        <v>27</v>
      </c>
      <c r="B22" s="25" t="s">
        <v>1532</v>
      </c>
      <c r="C22" s="25" t="s">
        <v>2746</v>
      </c>
      <c r="D22" s="25" t="s">
        <v>1509</v>
      </c>
      <c r="E22" s="25" t="s">
        <v>361</v>
      </c>
      <c r="F22" s="25" t="s">
        <v>1552</v>
      </c>
      <c r="M22" s="25" t="s">
        <v>177</v>
      </c>
      <c r="N22" s="25" t="s">
        <v>2443</v>
      </c>
    </row>
    <row r="23" spans="1:14" x14ac:dyDescent="0.25">
      <c r="A23" s="25" t="s">
        <v>27</v>
      </c>
      <c r="B23" s="25" t="s">
        <v>2225</v>
      </c>
      <c r="C23" s="25" t="s">
        <v>2298</v>
      </c>
      <c r="D23" s="25" t="s">
        <v>360</v>
      </c>
      <c r="E23" s="25" t="s">
        <v>361</v>
      </c>
      <c r="F23" s="25" t="s">
        <v>2234</v>
      </c>
      <c r="M23" s="25" t="s">
        <v>2962</v>
      </c>
      <c r="N23" s="25" t="s">
        <v>2393</v>
      </c>
    </row>
    <row r="24" spans="1:14" x14ac:dyDescent="0.25">
      <c r="A24" s="25" t="s">
        <v>27</v>
      </c>
      <c r="B24" s="25" t="s">
        <v>1375</v>
      </c>
      <c r="C24" s="25" t="s">
        <v>2746</v>
      </c>
      <c r="D24" s="25" t="s">
        <v>1509</v>
      </c>
      <c r="E24" s="25" t="s">
        <v>361</v>
      </c>
      <c r="F24" s="25" t="s">
        <v>1510</v>
      </c>
      <c r="M24" s="25" t="s">
        <v>280</v>
      </c>
      <c r="N24" s="25" t="s">
        <v>2658</v>
      </c>
    </row>
    <row r="25" spans="1:14" x14ac:dyDescent="0.25">
      <c r="A25" s="25" t="s">
        <v>27</v>
      </c>
      <c r="B25" s="25" t="s">
        <v>2201</v>
      </c>
      <c r="C25" s="25" t="s">
        <v>2746</v>
      </c>
      <c r="D25" s="25" t="s">
        <v>1509</v>
      </c>
      <c r="E25" s="25" t="s">
        <v>361</v>
      </c>
      <c r="F25" s="25" t="s">
        <v>2223</v>
      </c>
      <c r="M25" s="25" t="s">
        <v>265</v>
      </c>
      <c r="N25" s="25" t="s">
        <v>2656</v>
      </c>
    </row>
    <row r="26" spans="1:14" x14ac:dyDescent="0.25">
      <c r="A26" s="25" t="s">
        <v>27</v>
      </c>
      <c r="B26" s="25" t="s">
        <v>2275</v>
      </c>
      <c r="C26" s="25" t="s">
        <v>2746</v>
      </c>
      <c r="D26" s="25" t="s">
        <v>1509</v>
      </c>
      <c r="E26" s="25" t="s">
        <v>361</v>
      </c>
      <c r="F26" s="25" t="s">
        <v>2277</v>
      </c>
      <c r="M26" s="25" t="s">
        <v>127</v>
      </c>
      <c r="N26" s="25" t="s">
        <v>2396</v>
      </c>
    </row>
    <row r="27" spans="1:14" x14ac:dyDescent="0.25">
      <c r="A27" s="25" t="s">
        <v>28</v>
      </c>
      <c r="B27" s="25" t="s">
        <v>350</v>
      </c>
      <c r="C27" s="25" t="s">
        <v>2299</v>
      </c>
      <c r="D27" s="25" t="s">
        <v>363</v>
      </c>
      <c r="E27" s="25" t="s">
        <v>364</v>
      </c>
      <c r="F27" s="25" t="s">
        <v>365</v>
      </c>
      <c r="M27" s="25" t="s">
        <v>2971</v>
      </c>
      <c r="N27" s="25" t="s">
        <v>2395</v>
      </c>
    </row>
    <row r="28" spans="1:14" x14ac:dyDescent="0.25">
      <c r="A28" s="25" t="s">
        <v>28</v>
      </c>
      <c r="B28" s="25" t="s">
        <v>1896</v>
      </c>
      <c r="C28" s="25" t="s">
        <v>2299</v>
      </c>
      <c r="D28" s="25" t="s">
        <v>363</v>
      </c>
      <c r="E28" s="25" t="s">
        <v>364</v>
      </c>
      <c r="F28" s="25" t="s">
        <v>2039</v>
      </c>
      <c r="M28" s="25" t="s">
        <v>3057</v>
      </c>
      <c r="N28" s="25" t="s">
        <v>3058</v>
      </c>
    </row>
    <row r="29" spans="1:14" x14ac:dyDescent="0.25">
      <c r="A29" s="25" t="s">
        <v>28</v>
      </c>
      <c r="B29" s="25" t="s">
        <v>1227</v>
      </c>
      <c r="C29" s="25" t="s">
        <v>2299</v>
      </c>
      <c r="D29" s="25" t="s">
        <v>363</v>
      </c>
      <c r="E29" s="25" t="s">
        <v>364</v>
      </c>
      <c r="F29" s="25" t="s">
        <v>1230</v>
      </c>
      <c r="M29" s="25" t="s">
        <v>329</v>
      </c>
      <c r="N29" s="25" t="s">
        <v>2518</v>
      </c>
    </row>
    <row r="30" spans="1:14" x14ac:dyDescent="0.25">
      <c r="A30" s="25" t="s">
        <v>28</v>
      </c>
      <c r="B30" s="25" t="s">
        <v>1356</v>
      </c>
      <c r="C30" s="25" t="s">
        <v>2299</v>
      </c>
      <c r="D30" s="25" t="s">
        <v>363</v>
      </c>
      <c r="E30" s="25" t="s">
        <v>364</v>
      </c>
      <c r="F30" s="25" t="s">
        <v>1358</v>
      </c>
      <c r="M30" s="25" t="s">
        <v>33</v>
      </c>
      <c r="N30" s="25" t="s">
        <v>2304</v>
      </c>
    </row>
    <row r="31" spans="1:14" x14ac:dyDescent="0.25">
      <c r="A31" s="25" t="s">
        <v>28</v>
      </c>
      <c r="B31" s="25" t="s">
        <v>1110</v>
      </c>
      <c r="C31" s="25" t="s">
        <v>2299</v>
      </c>
      <c r="D31" s="25" t="s">
        <v>363</v>
      </c>
      <c r="E31" s="25" t="s">
        <v>364</v>
      </c>
      <c r="F31" s="25" t="s">
        <v>1170</v>
      </c>
      <c r="M31" s="25" t="s">
        <v>33</v>
      </c>
      <c r="N31" s="25" t="s">
        <v>2758</v>
      </c>
    </row>
    <row r="32" spans="1:14" x14ac:dyDescent="0.25">
      <c r="A32" s="25" t="s">
        <v>28</v>
      </c>
      <c r="B32" s="25" t="s">
        <v>1568</v>
      </c>
      <c r="C32" s="25" t="s">
        <v>2299</v>
      </c>
      <c r="D32" s="25" t="s">
        <v>363</v>
      </c>
      <c r="E32" s="25" t="s">
        <v>364</v>
      </c>
      <c r="F32" s="25" t="s">
        <v>1613</v>
      </c>
      <c r="M32" s="25" t="s">
        <v>328</v>
      </c>
      <c r="N32" s="25" t="s">
        <v>2519</v>
      </c>
    </row>
    <row r="33" spans="1:14" x14ac:dyDescent="0.25">
      <c r="A33" s="25" t="s">
        <v>28</v>
      </c>
      <c r="B33" s="25" t="s">
        <v>1658</v>
      </c>
      <c r="C33" s="25" t="s">
        <v>2299</v>
      </c>
      <c r="D33" s="25" t="s">
        <v>363</v>
      </c>
      <c r="E33" s="25" t="s">
        <v>364</v>
      </c>
      <c r="F33" s="25" t="s">
        <v>1699</v>
      </c>
      <c r="M33" s="25" t="s">
        <v>56</v>
      </c>
      <c r="N33" s="25" t="s">
        <v>2322</v>
      </c>
    </row>
    <row r="34" spans="1:14" x14ac:dyDescent="0.25">
      <c r="A34" s="25" t="s">
        <v>28</v>
      </c>
      <c r="B34" s="25" t="s">
        <v>1532</v>
      </c>
      <c r="C34" s="25" t="s">
        <v>2299</v>
      </c>
      <c r="D34" s="25" t="s">
        <v>363</v>
      </c>
      <c r="E34" s="25" t="s">
        <v>364</v>
      </c>
      <c r="F34" s="25" t="s">
        <v>1555</v>
      </c>
      <c r="M34" s="25" t="s">
        <v>1250</v>
      </c>
      <c r="N34" s="25" t="s">
        <v>2596</v>
      </c>
    </row>
    <row r="35" spans="1:14" x14ac:dyDescent="0.25">
      <c r="A35" s="25" t="s">
        <v>28</v>
      </c>
      <c r="B35" s="25" t="s">
        <v>1375</v>
      </c>
      <c r="C35" s="25" t="s">
        <v>2299</v>
      </c>
      <c r="D35" s="25" t="s">
        <v>363</v>
      </c>
      <c r="E35" s="25" t="s">
        <v>364</v>
      </c>
      <c r="F35" s="25" t="s">
        <v>1399</v>
      </c>
      <c r="M35" s="25" t="s">
        <v>144</v>
      </c>
      <c r="N35" s="25" t="s">
        <v>2417</v>
      </c>
    </row>
    <row r="36" spans="1:14" x14ac:dyDescent="0.25">
      <c r="A36" s="25" t="s">
        <v>29</v>
      </c>
      <c r="B36" s="25" t="s">
        <v>350</v>
      </c>
      <c r="C36" s="25" t="s">
        <v>2300</v>
      </c>
      <c r="D36" s="25" t="s">
        <v>366</v>
      </c>
      <c r="E36" s="25" t="s">
        <v>367</v>
      </c>
      <c r="F36" s="25" t="s">
        <v>368</v>
      </c>
      <c r="M36" s="25" t="s">
        <v>112</v>
      </c>
      <c r="N36" s="25" t="s">
        <v>2368</v>
      </c>
    </row>
    <row r="37" spans="1:14" x14ac:dyDescent="0.25">
      <c r="A37" s="25" t="s">
        <v>29</v>
      </c>
      <c r="B37" s="25" t="s">
        <v>1896</v>
      </c>
      <c r="C37" s="25" t="s">
        <v>2300</v>
      </c>
      <c r="D37" s="25" t="s">
        <v>366</v>
      </c>
      <c r="E37" s="25" t="s">
        <v>367</v>
      </c>
      <c r="F37" s="25" t="s">
        <v>2000</v>
      </c>
      <c r="M37" s="25" t="s">
        <v>242</v>
      </c>
      <c r="N37" s="25" t="s">
        <v>2632</v>
      </c>
    </row>
    <row r="38" spans="1:14" x14ac:dyDescent="0.25">
      <c r="A38" s="25" t="s">
        <v>29</v>
      </c>
      <c r="B38" s="25" t="s">
        <v>2109</v>
      </c>
      <c r="C38" s="25" t="s">
        <v>2300</v>
      </c>
      <c r="D38" s="25" t="s">
        <v>366</v>
      </c>
      <c r="E38" s="25" t="s">
        <v>367</v>
      </c>
      <c r="F38" s="25" t="s">
        <v>2134</v>
      </c>
      <c r="M38" s="25" t="s">
        <v>156</v>
      </c>
      <c r="N38" s="25" t="s">
        <v>2426</v>
      </c>
    </row>
    <row r="39" spans="1:14" x14ac:dyDescent="0.25">
      <c r="A39" s="25" t="s">
        <v>29</v>
      </c>
      <c r="B39" s="25" t="s">
        <v>1227</v>
      </c>
      <c r="C39" s="25" t="s">
        <v>2300</v>
      </c>
      <c r="D39" s="25" t="s">
        <v>366</v>
      </c>
      <c r="E39" s="25" t="s">
        <v>367</v>
      </c>
      <c r="F39" s="25" t="s">
        <v>1258</v>
      </c>
      <c r="M39" s="25" t="s">
        <v>1226</v>
      </c>
      <c r="N39" s="25" t="s">
        <v>2563</v>
      </c>
    </row>
    <row r="40" spans="1:14" x14ac:dyDescent="0.25">
      <c r="A40" s="25" t="s">
        <v>30</v>
      </c>
      <c r="B40" s="25" t="s">
        <v>350</v>
      </c>
      <c r="C40" s="25" t="s">
        <v>2301</v>
      </c>
      <c r="D40" s="25" t="s">
        <v>369</v>
      </c>
      <c r="E40" s="25" t="s">
        <v>370</v>
      </c>
      <c r="F40" s="25" t="s">
        <v>371</v>
      </c>
      <c r="M40" s="25" t="s">
        <v>215</v>
      </c>
      <c r="N40" s="25" t="s">
        <v>2520</v>
      </c>
    </row>
    <row r="41" spans="1:14" x14ac:dyDescent="0.25">
      <c r="A41" s="25" t="s">
        <v>30</v>
      </c>
      <c r="B41" s="25" t="s">
        <v>1896</v>
      </c>
      <c r="C41" s="25" t="s">
        <v>2301</v>
      </c>
      <c r="D41" s="25" t="s">
        <v>369</v>
      </c>
      <c r="E41" s="25" t="s">
        <v>370</v>
      </c>
      <c r="F41" s="25" t="s">
        <v>1973</v>
      </c>
      <c r="M41" s="25" t="s">
        <v>251</v>
      </c>
      <c r="N41" s="25" t="s">
        <v>2611</v>
      </c>
    </row>
    <row r="42" spans="1:14" x14ac:dyDescent="0.25">
      <c r="A42" s="25" t="s">
        <v>30</v>
      </c>
      <c r="B42" s="25" t="s">
        <v>2109</v>
      </c>
      <c r="C42" s="25" t="s">
        <v>2301</v>
      </c>
      <c r="D42" s="25" t="s">
        <v>369</v>
      </c>
      <c r="E42" s="25" t="s">
        <v>370</v>
      </c>
      <c r="F42" s="25" t="s">
        <v>2122</v>
      </c>
      <c r="M42" s="25" t="s">
        <v>246</v>
      </c>
      <c r="N42" s="25" t="s">
        <v>2617</v>
      </c>
    </row>
    <row r="43" spans="1:14" x14ac:dyDescent="0.25">
      <c r="A43" s="25" t="s">
        <v>30</v>
      </c>
      <c r="B43" s="25" t="s">
        <v>2077</v>
      </c>
      <c r="C43" s="25" t="s">
        <v>2301</v>
      </c>
      <c r="D43" s="25" t="s">
        <v>369</v>
      </c>
      <c r="E43" s="25" t="s">
        <v>370</v>
      </c>
      <c r="F43" s="25" t="s">
        <v>2086</v>
      </c>
      <c r="M43" s="25" t="s">
        <v>43</v>
      </c>
      <c r="N43" s="25" t="s">
        <v>2312</v>
      </c>
    </row>
    <row r="44" spans="1:14" x14ac:dyDescent="0.25">
      <c r="A44" s="25" t="s">
        <v>30</v>
      </c>
      <c r="B44" s="25" t="s">
        <v>2152</v>
      </c>
      <c r="C44" s="25" t="s">
        <v>2301</v>
      </c>
      <c r="D44" s="25" t="s">
        <v>369</v>
      </c>
      <c r="E44" s="25" t="s">
        <v>370</v>
      </c>
      <c r="F44" s="25" t="s">
        <v>2170</v>
      </c>
      <c r="M44" s="25" t="s">
        <v>104</v>
      </c>
      <c r="N44" s="25" t="s">
        <v>2364</v>
      </c>
    </row>
    <row r="45" spans="1:14" x14ac:dyDescent="0.25">
      <c r="A45" s="25" t="s">
        <v>30</v>
      </c>
      <c r="B45" s="25" t="s">
        <v>1744</v>
      </c>
      <c r="C45" s="25" t="s">
        <v>2301</v>
      </c>
      <c r="D45" s="25" t="s">
        <v>369</v>
      </c>
      <c r="E45" s="25" t="s">
        <v>370</v>
      </c>
      <c r="F45" s="25" t="s">
        <v>1753</v>
      </c>
      <c r="M45" s="25" t="s">
        <v>336</v>
      </c>
      <c r="N45" s="25" t="s">
        <v>2516</v>
      </c>
    </row>
    <row r="46" spans="1:14" x14ac:dyDescent="0.25">
      <c r="A46" s="25" t="s">
        <v>30</v>
      </c>
      <c r="B46" s="25" t="s">
        <v>1815</v>
      </c>
      <c r="C46" s="25" t="s">
        <v>2301</v>
      </c>
      <c r="D46" s="25" t="s">
        <v>369</v>
      </c>
      <c r="E46" s="25" t="s">
        <v>370</v>
      </c>
      <c r="F46" s="25" t="s">
        <v>1824</v>
      </c>
      <c r="M46" s="25" t="s">
        <v>1955</v>
      </c>
      <c r="N46" s="25" t="s">
        <v>2517</v>
      </c>
    </row>
    <row r="47" spans="1:14" x14ac:dyDescent="0.25">
      <c r="A47" s="25" t="s">
        <v>30</v>
      </c>
      <c r="B47" s="25" t="s">
        <v>2716</v>
      </c>
      <c r="C47" s="25" t="s">
        <v>2301</v>
      </c>
      <c r="D47" s="25" t="s">
        <v>369</v>
      </c>
      <c r="E47" s="25" t="s">
        <v>370</v>
      </c>
      <c r="F47" s="25" t="s">
        <v>2747</v>
      </c>
      <c r="M47" s="25" t="s">
        <v>1790</v>
      </c>
      <c r="N47" s="25" t="s">
        <v>2665</v>
      </c>
    </row>
    <row r="48" spans="1:14" x14ac:dyDescent="0.25">
      <c r="A48" s="25" t="s">
        <v>30</v>
      </c>
      <c r="B48" s="25" t="s">
        <v>1227</v>
      </c>
      <c r="C48" s="25" t="s">
        <v>2301</v>
      </c>
      <c r="D48" s="25" t="s">
        <v>369</v>
      </c>
      <c r="E48" s="25" t="s">
        <v>370</v>
      </c>
      <c r="F48" s="25" t="s">
        <v>1352</v>
      </c>
      <c r="M48" s="25" t="s">
        <v>2067</v>
      </c>
      <c r="N48" s="25" t="s">
        <v>2475</v>
      </c>
    </row>
    <row r="49" spans="1:14" x14ac:dyDescent="0.25">
      <c r="A49" s="25" t="s">
        <v>30</v>
      </c>
      <c r="B49" s="25" t="s">
        <v>1110</v>
      </c>
      <c r="C49" s="25" t="s">
        <v>2301</v>
      </c>
      <c r="D49" s="25" t="s">
        <v>369</v>
      </c>
      <c r="E49" s="25" t="s">
        <v>370</v>
      </c>
      <c r="F49" s="25" t="s">
        <v>1124</v>
      </c>
      <c r="M49" s="25" t="s">
        <v>212</v>
      </c>
      <c r="N49" s="25" t="s">
        <v>2674</v>
      </c>
    </row>
    <row r="50" spans="1:14" x14ac:dyDescent="0.25">
      <c r="A50" s="25" t="s">
        <v>30</v>
      </c>
      <c r="B50" s="25" t="s">
        <v>1568</v>
      </c>
      <c r="C50" s="25" t="s">
        <v>2301</v>
      </c>
      <c r="D50" s="25" t="s">
        <v>369</v>
      </c>
      <c r="E50" s="25" t="s">
        <v>370</v>
      </c>
      <c r="F50" s="25" t="s">
        <v>1572</v>
      </c>
      <c r="M50" s="25" t="s">
        <v>311</v>
      </c>
      <c r="N50" s="25" t="s">
        <v>2573</v>
      </c>
    </row>
    <row r="51" spans="1:14" x14ac:dyDescent="0.25">
      <c r="A51" s="25" t="s">
        <v>30</v>
      </c>
      <c r="B51" s="25" t="s">
        <v>1658</v>
      </c>
      <c r="C51" s="25" t="s">
        <v>2301</v>
      </c>
      <c r="D51" s="25" t="s">
        <v>369</v>
      </c>
      <c r="E51" s="25" t="s">
        <v>370</v>
      </c>
      <c r="F51" s="25" t="s">
        <v>1661</v>
      </c>
      <c r="M51" s="25" t="s">
        <v>312</v>
      </c>
      <c r="N51" s="25" t="s">
        <v>2623</v>
      </c>
    </row>
    <row r="52" spans="1:14" x14ac:dyDescent="0.25">
      <c r="A52" s="25" t="s">
        <v>30</v>
      </c>
      <c r="B52" s="25" t="s">
        <v>1532</v>
      </c>
      <c r="C52" s="25" t="s">
        <v>2301</v>
      </c>
      <c r="D52" s="25" t="s">
        <v>369</v>
      </c>
      <c r="E52" s="25" t="s">
        <v>370</v>
      </c>
      <c r="F52" s="25" t="s">
        <v>1534</v>
      </c>
      <c r="M52" s="25" t="s">
        <v>312</v>
      </c>
      <c r="N52" s="25" t="s">
        <v>2974</v>
      </c>
    </row>
    <row r="53" spans="1:14" x14ac:dyDescent="0.25">
      <c r="A53" s="25" t="s">
        <v>30</v>
      </c>
      <c r="B53" s="25" t="s">
        <v>2225</v>
      </c>
      <c r="C53" s="25" t="s">
        <v>2301</v>
      </c>
      <c r="D53" s="25" t="s">
        <v>369</v>
      </c>
      <c r="E53" s="25" t="s">
        <v>370</v>
      </c>
      <c r="F53" s="25" t="s">
        <v>2232</v>
      </c>
      <c r="M53" s="25" t="s">
        <v>2921</v>
      </c>
      <c r="N53" s="25" t="s">
        <v>2384</v>
      </c>
    </row>
    <row r="54" spans="1:14" x14ac:dyDescent="0.25">
      <c r="A54" s="25" t="s">
        <v>30</v>
      </c>
      <c r="B54" s="25" t="s">
        <v>1723</v>
      </c>
      <c r="C54" s="25" t="s">
        <v>2301</v>
      </c>
      <c r="D54" s="25" t="s">
        <v>369</v>
      </c>
      <c r="E54" s="25" t="s">
        <v>370</v>
      </c>
      <c r="F54" s="25" t="s">
        <v>1725</v>
      </c>
      <c r="M54" s="25" t="s">
        <v>2961</v>
      </c>
      <c r="N54" s="25" t="s">
        <v>2392</v>
      </c>
    </row>
    <row r="55" spans="1:14" x14ac:dyDescent="0.25">
      <c r="A55" s="25" t="s">
        <v>30</v>
      </c>
      <c r="B55" s="25" t="s">
        <v>1375</v>
      </c>
      <c r="C55" s="25" t="s">
        <v>2301</v>
      </c>
      <c r="D55" s="25" t="s">
        <v>369</v>
      </c>
      <c r="E55" s="25" t="s">
        <v>370</v>
      </c>
      <c r="F55" s="25" t="s">
        <v>1470</v>
      </c>
      <c r="M55" s="25" t="s">
        <v>243</v>
      </c>
      <c r="N55" s="25" t="s">
        <v>2627</v>
      </c>
    </row>
    <row r="56" spans="1:14" x14ac:dyDescent="0.25">
      <c r="A56" s="25" t="s">
        <v>30</v>
      </c>
      <c r="B56" s="25" t="s">
        <v>2201</v>
      </c>
      <c r="C56" s="25" t="s">
        <v>2301</v>
      </c>
      <c r="D56" s="25" t="s">
        <v>369</v>
      </c>
      <c r="E56" s="25" t="s">
        <v>370</v>
      </c>
      <c r="F56" s="25" t="s">
        <v>2224</v>
      </c>
      <c r="M56" s="25" t="s">
        <v>2902</v>
      </c>
      <c r="N56" s="25" t="s">
        <v>2383</v>
      </c>
    </row>
    <row r="57" spans="1:14" x14ac:dyDescent="0.25">
      <c r="A57" s="25" t="s">
        <v>30</v>
      </c>
      <c r="B57" s="25" t="s">
        <v>2275</v>
      </c>
      <c r="C57" s="25" t="s">
        <v>2301</v>
      </c>
      <c r="D57" s="25" t="s">
        <v>369</v>
      </c>
      <c r="E57" s="25" t="s">
        <v>370</v>
      </c>
      <c r="F57" s="25" t="s">
        <v>2288</v>
      </c>
      <c r="M57" s="25" t="s">
        <v>151</v>
      </c>
      <c r="N57" s="25" t="s">
        <v>2424</v>
      </c>
    </row>
    <row r="58" spans="1:14" x14ac:dyDescent="0.25">
      <c r="A58" s="25" t="s">
        <v>31</v>
      </c>
      <c r="B58" s="25" t="s">
        <v>350</v>
      </c>
      <c r="C58" s="25" t="s">
        <v>2302</v>
      </c>
      <c r="D58" s="25" t="s">
        <v>372</v>
      </c>
      <c r="E58" s="25" t="s">
        <v>373</v>
      </c>
      <c r="F58" s="25" t="s">
        <v>2748</v>
      </c>
      <c r="M58" s="25" t="s">
        <v>321</v>
      </c>
      <c r="N58" s="25" t="s">
        <v>2657</v>
      </c>
    </row>
    <row r="59" spans="1:14" x14ac:dyDescent="0.25">
      <c r="A59" s="25" t="s">
        <v>31</v>
      </c>
      <c r="B59" s="25" t="s">
        <v>2109</v>
      </c>
      <c r="C59" s="25" t="s">
        <v>2302</v>
      </c>
      <c r="D59" s="25" t="s">
        <v>372</v>
      </c>
      <c r="E59" s="25" t="s">
        <v>373</v>
      </c>
      <c r="F59" s="25" t="s">
        <v>2749</v>
      </c>
      <c r="M59" s="25" t="s">
        <v>91</v>
      </c>
      <c r="N59" s="25" t="s">
        <v>2352</v>
      </c>
    </row>
    <row r="60" spans="1:14" x14ac:dyDescent="0.25">
      <c r="A60" s="25" t="s">
        <v>31</v>
      </c>
      <c r="B60" s="25" t="s">
        <v>2077</v>
      </c>
      <c r="C60" s="25" t="s">
        <v>2302</v>
      </c>
      <c r="D60" s="25" t="s">
        <v>372</v>
      </c>
      <c r="E60" s="25" t="s">
        <v>373</v>
      </c>
      <c r="F60" s="25" t="s">
        <v>2750</v>
      </c>
      <c r="M60" s="25" t="s">
        <v>340</v>
      </c>
      <c r="N60" s="25" t="s">
        <v>2311</v>
      </c>
    </row>
    <row r="61" spans="1:14" x14ac:dyDescent="0.25">
      <c r="A61" s="25" t="s">
        <v>31</v>
      </c>
      <c r="B61" s="25" t="s">
        <v>2152</v>
      </c>
      <c r="C61" s="25" t="s">
        <v>2302</v>
      </c>
      <c r="D61" s="25" t="s">
        <v>372</v>
      </c>
      <c r="E61" s="25" t="s">
        <v>373</v>
      </c>
      <c r="F61" s="25" t="s">
        <v>2751</v>
      </c>
      <c r="M61" s="25" t="s">
        <v>321</v>
      </c>
      <c r="N61" s="25" t="s">
        <v>3049</v>
      </c>
    </row>
    <row r="62" spans="1:14" x14ac:dyDescent="0.25">
      <c r="A62" s="25" t="s">
        <v>31</v>
      </c>
      <c r="B62" s="25" t="s">
        <v>1227</v>
      </c>
      <c r="C62" s="25" t="s">
        <v>2302</v>
      </c>
      <c r="D62" s="25" t="s">
        <v>372</v>
      </c>
      <c r="E62" s="25" t="s">
        <v>373</v>
      </c>
      <c r="F62" s="25" t="s">
        <v>1234</v>
      </c>
      <c r="M62" s="25" t="s">
        <v>340</v>
      </c>
      <c r="N62" s="25" t="s">
        <v>2768</v>
      </c>
    </row>
    <row r="63" spans="1:14" x14ac:dyDescent="0.25">
      <c r="A63" s="25" t="s">
        <v>31</v>
      </c>
      <c r="B63" s="25" t="s">
        <v>1356</v>
      </c>
      <c r="C63" s="25" t="s">
        <v>2302</v>
      </c>
      <c r="D63" s="25" t="s">
        <v>372</v>
      </c>
      <c r="E63" s="25" t="s">
        <v>373</v>
      </c>
      <c r="F63" s="25" t="s">
        <v>1360</v>
      </c>
      <c r="M63" s="25" t="s">
        <v>50</v>
      </c>
      <c r="N63" s="25" t="s">
        <v>2319</v>
      </c>
    </row>
    <row r="64" spans="1:14" x14ac:dyDescent="0.25">
      <c r="A64" s="25" t="s">
        <v>31</v>
      </c>
      <c r="B64" s="25" t="s">
        <v>1110</v>
      </c>
      <c r="C64" s="25" t="s">
        <v>2302</v>
      </c>
      <c r="D64" s="25" t="s">
        <v>372</v>
      </c>
      <c r="E64" s="25" t="s">
        <v>373</v>
      </c>
      <c r="F64" s="25" t="s">
        <v>1113</v>
      </c>
      <c r="M64" s="25" t="s">
        <v>1924</v>
      </c>
      <c r="N64" s="25" t="s">
        <v>2536</v>
      </c>
    </row>
    <row r="65" spans="1:14" x14ac:dyDescent="0.25">
      <c r="A65" s="25" t="s">
        <v>31</v>
      </c>
      <c r="B65" s="25" t="s">
        <v>1568</v>
      </c>
      <c r="C65" s="25" t="s">
        <v>2302</v>
      </c>
      <c r="D65" s="25" t="s">
        <v>372</v>
      </c>
      <c r="E65" s="25" t="s">
        <v>373</v>
      </c>
      <c r="F65" s="25" t="s">
        <v>1629</v>
      </c>
      <c r="M65" s="25" t="s">
        <v>290</v>
      </c>
      <c r="N65" s="25" t="s">
        <v>2577</v>
      </c>
    </row>
    <row r="66" spans="1:14" x14ac:dyDescent="0.25">
      <c r="A66" s="25" t="s">
        <v>31</v>
      </c>
      <c r="B66" s="25" t="s">
        <v>1532</v>
      </c>
      <c r="C66" s="25" t="s">
        <v>2302</v>
      </c>
      <c r="D66" s="25" t="s">
        <v>372</v>
      </c>
      <c r="E66" s="25" t="s">
        <v>373</v>
      </c>
      <c r="F66" s="25" t="s">
        <v>1565</v>
      </c>
      <c r="M66" s="25" t="s">
        <v>299</v>
      </c>
      <c r="N66" s="25" t="s">
        <v>2531</v>
      </c>
    </row>
    <row r="67" spans="1:14" x14ac:dyDescent="0.25">
      <c r="A67" s="25" t="s">
        <v>31</v>
      </c>
      <c r="B67" s="25" t="s">
        <v>1723</v>
      </c>
      <c r="C67" s="25" t="s">
        <v>2302</v>
      </c>
      <c r="D67" s="25" t="s">
        <v>372</v>
      </c>
      <c r="E67" s="25" t="s">
        <v>373</v>
      </c>
      <c r="F67" s="25" t="s">
        <v>1741</v>
      </c>
      <c r="M67" s="25" t="s">
        <v>324</v>
      </c>
      <c r="N67" s="25" t="s">
        <v>2532</v>
      </c>
    </row>
    <row r="68" spans="1:14" x14ac:dyDescent="0.25">
      <c r="A68" s="25" t="s">
        <v>31</v>
      </c>
      <c r="B68" s="25" t="s">
        <v>1375</v>
      </c>
      <c r="C68" s="25" t="s">
        <v>2302</v>
      </c>
      <c r="D68" s="25" t="s">
        <v>372</v>
      </c>
      <c r="E68" s="25" t="s">
        <v>373</v>
      </c>
      <c r="F68" s="25" t="s">
        <v>2752</v>
      </c>
      <c r="M68" s="25" t="s">
        <v>316</v>
      </c>
      <c r="N68" s="25" t="s">
        <v>2583</v>
      </c>
    </row>
    <row r="69" spans="1:14" x14ac:dyDescent="0.25">
      <c r="A69" s="25" t="s">
        <v>31</v>
      </c>
      <c r="B69" s="25" t="s">
        <v>2201</v>
      </c>
      <c r="C69" s="25" t="s">
        <v>2302</v>
      </c>
      <c r="D69" s="25" t="s">
        <v>372</v>
      </c>
      <c r="E69" s="25" t="s">
        <v>373</v>
      </c>
      <c r="F69" s="25" t="s">
        <v>2222</v>
      </c>
      <c r="M69" s="25" t="s">
        <v>1253</v>
      </c>
      <c r="N69" s="25" t="s">
        <v>2950</v>
      </c>
    </row>
    <row r="70" spans="1:14" x14ac:dyDescent="0.25">
      <c r="A70" s="25" t="s">
        <v>31</v>
      </c>
      <c r="B70" s="25" t="s">
        <v>2275</v>
      </c>
      <c r="C70" s="25" t="s">
        <v>2302</v>
      </c>
      <c r="D70" s="25" t="s">
        <v>372</v>
      </c>
      <c r="E70" s="25" t="s">
        <v>373</v>
      </c>
      <c r="F70" s="25" t="s">
        <v>2280</v>
      </c>
      <c r="M70" s="25" t="s">
        <v>198</v>
      </c>
      <c r="N70" s="25" t="s">
        <v>2461</v>
      </c>
    </row>
    <row r="71" spans="1:14" x14ac:dyDescent="0.25">
      <c r="A71" s="25" t="s">
        <v>32</v>
      </c>
      <c r="B71" s="25" t="s">
        <v>350</v>
      </c>
      <c r="C71" s="25" t="s">
        <v>2303</v>
      </c>
      <c r="D71" s="25" t="s">
        <v>374</v>
      </c>
      <c r="E71" s="25" t="s">
        <v>375</v>
      </c>
      <c r="F71" s="25" t="s">
        <v>376</v>
      </c>
      <c r="M71" s="25" t="s">
        <v>155</v>
      </c>
      <c r="N71" s="25" t="s">
        <v>2425</v>
      </c>
    </row>
    <row r="72" spans="1:14" x14ac:dyDescent="0.25">
      <c r="A72" s="25" t="s">
        <v>32</v>
      </c>
      <c r="B72" s="25" t="s">
        <v>1896</v>
      </c>
      <c r="C72" s="25" t="s">
        <v>2303</v>
      </c>
      <c r="D72" s="25" t="s">
        <v>374</v>
      </c>
      <c r="E72" s="25" t="s">
        <v>375</v>
      </c>
      <c r="F72" s="25" t="s">
        <v>1901</v>
      </c>
      <c r="M72" s="25" t="s">
        <v>158</v>
      </c>
      <c r="N72" s="25" t="s">
        <v>2500</v>
      </c>
    </row>
    <row r="73" spans="1:14" x14ac:dyDescent="0.25">
      <c r="A73" s="25" t="s">
        <v>32</v>
      </c>
      <c r="B73" s="25" t="s">
        <v>2077</v>
      </c>
      <c r="C73" s="25" t="s">
        <v>2303</v>
      </c>
      <c r="D73" s="25" t="s">
        <v>374</v>
      </c>
      <c r="E73" s="25" t="s">
        <v>375</v>
      </c>
      <c r="F73" s="25" t="s">
        <v>2078</v>
      </c>
      <c r="M73" s="25" t="s">
        <v>1881</v>
      </c>
      <c r="N73" s="25" t="s">
        <v>2618</v>
      </c>
    </row>
    <row r="74" spans="1:14" x14ac:dyDescent="0.25">
      <c r="A74" s="25" t="s">
        <v>32</v>
      </c>
      <c r="B74" s="25" t="s">
        <v>2152</v>
      </c>
      <c r="C74" s="25" t="s">
        <v>2303</v>
      </c>
      <c r="D74" s="25" t="s">
        <v>374</v>
      </c>
      <c r="E74" s="25" t="s">
        <v>375</v>
      </c>
      <c r="F74" s="25" t="s">
        <v>2153</v>
      </c>
      <c r="M74" s="25" t="s">
        <v>196</v>
      </c>
      <c r="N74" s="25" t="s">
        <v>2459</v>
      </c>
    </row>
    <row r="75" spans="1:14" x14ac:dyDescent="0.25">
      <c r="A75" s="25" t="s">
        <v>32</v>
      </c>
      <c r="B75" s="25" t="s">
        <v>1744</v>
      </c>
      <c r="C75" s="25" t="s">
        <v>2303</v>
      </c>
      <c r="D75" s="25" t="s">
        <v>374</v>
      </c>
      <c r="E75" s="25" t="s">
        <v>375</v>
      </c>
      <c r="F75" s="25" t="s">
        <v>1762</v>
      </c>
      <c r="M75" s="25" t="s">
        <v>175</v>
      </c>
      <c r="N75" s="25" t="s">
        <v>2441</v>
      </c>
    </row>
    <row r="76" spans="1:14" x14ac:dyDescent="0.25">
      <c r="A76" s="25" t="s">
        <v>32</v>
      </c>
      <c r="B76" s="25" t="s">
        <v>1815</v>
      </c>
      <c r="C76" s="25" t="s">
        <v>2303</v>
      </c>
      <c r="D76" s="25" t="s">
        <v>374</v>
      </c>
      <c r="E76" s="25" t="s">
        <v>375</v>
      </c>
      <c r="F76" s="25" t="s">
        <v>1840</v>
      </c>
      <c r="M76" s="25" t="s">
        <v>115</v>
      </c>
      <c r="N76" s="25" t="s">
        <v>2371</v>
      </c>
    </row>
    <row r="77" spans="1:14" x14ac:dyDescent="0.25">
      <c r="A77" s="25" t="s">
        <v>32</v>
      </c>
      <c r="B77" s="25" t="s">
        <v>2716</v>
      </c>
      <c r="C77" s="25" t="s">
        <v>2303</v>
      </c>
      <c r="D77" s="25" t="s">
        <v>374</v>
      </c>
      <c r="E77" s="25" t="s">
        <v>375</v>
      </c>
      <c r="F77" s="25" t="s">
        <v>2753</v>
      </c>
      <c r="M77" s="25" t="s">
        <v>61</v>
      </c>
      <c r="N77" s="25" t="s">
        <v>2327</v>
      </c>
    </row>
    <row r="78" spans="1:14" x14ac:dyDescent="0.25">
      <c r="A78" s="25" t="s">
        <v>32</v>
      </c>
      <c r="B78" s="25" t="s">
        <v>1110</v>
      </c>
      <c r="C78" s="25" t="s">
        <v>2303</v>
      </c>
      <c r="D78" s="25" t="s">
        <v>374</v>
      </c>
      <c r="E78" s="25" t="s">
        <v>375</v>
      </c>
      <c r="F78" s="25" t="s">
        <v>1140</v>
      </c>
      <c r="M78" s="25" t="s">
        <v>28</v>
      </c>
      <c r="N78" s="25" t="s">
        <v>2299</v>
      </c>
    </row>
    <row r="79" spans="1:14" x14ac:dyDescent="0.25">
      <c r="A79" s="25" t="s">
        <v>32</v>
      </c>
      <c r="B79" s="25" t="s">
        <v>1568</v>
      </c>
      <c r="C79" s="25" t="s">
        <v>2303</v>
      </c>
      <c r="D79" s="25" t="s">
        <v>374</v>
      </c>
      <c r="E79" s="25" t="s">
        <v>375</v>
      </c>
      <c r="F79" s="25" t="s">
        <v>1591</v>
      </c>
      <c r="M79" s="25" t="s">
        <v>81</v>
      </c>
      <c r="N79" s="25" t="s">
        <v>2346</v>
      </c>
    </row>
    <row r="80" spans="1:14" x14ac:dyDescent="0.25">
      <c r="A80" s="25" t="s">
        <v>32</v>
      </c>
      <c r="B80" s="25" t="s">
        <v>1658</v>
      </c>
      <c r="C80" s="25" t="s">
        <v>2303</v>
      </c>
      <c r="D80" s="25" t="s">
        <v>374</v>
      </c>
      <c r="E80" s="25" t="s">
        <v>375</v>
      </c>
      <c r="F80" s="25" t="s">
        <v>1677</v>
      </c>
      <c r="M80" s="25" t="s">
        <v>84</v>
      </c>
      <c r="N80" s="25" t="s">
        <v>2349</v>
      </c>
    </row>
    <row r="81" spans="1:14" x14ac:dyDescent="0.25">
      <c r="A81" s="25" t="s">
        <v>32</v>
      </c>
      <c r="B81" s="25" t="s">
        <v>1532</v>
      </c>
      <c r="C81" s="25" t="s">
        <v>2303</v>
      </c>
      <c r="D81" s="25" t="s">
        <v>374</v>
      </c>
      <c r="E81" s="25" t="s">
        <v>375</v>
      </c>
      <c r="F81" s="25" t="s">
        <v>1543</v>
      </c>
      <c r="M81" s="25" t="s">
        <v>165</v>
      </c>
      <c r="N81" s="25" t="s">
        <v>2502</v>
      </c>
    </row>
    <row r="82" spans="1:14" x14ac:dyDescent="0.25">
      <c r="A82" s="25" t="s">
        <v>32</v>
      </c>
      <c r="B82" s="25" t="s">
        <v>2225</v>
      </c>
      <c r="C82" s="25" t="s">
        <v>2303</v>
      </c>
      <c r="D82" s="25" t="s">
        <v>374</v>
      </c>
      <c r="E82" s="25" t="s">
        <v>375</v>
      </c>
      <c r="F82" s="25" t="s">
        <v>2260</v>
      </c>
      <c r="M82" s="25" t="s">
        <v>98</v>
      </c>
      <c r="N82" s="25" t="s">
        <v>2359</v>
      </c>
    </row>
    <row r="83" spans="1:14" x14ac:dyDescent="0.25">
      <c r="A83" s="25" t="s">
        <v>32</v>
      </c>
      <c r="B83" s="25" t="s">
        <v>1723</v>
      </c>
      <c r="C83" s="25" t="s">
        <v>2303</v>
      </c>
      <c r="D83" s="25" t="s">
        <v>374</v>
      </c>
      <c r="E83" s="25" t="s">
        <v>375</v>
      </c>
      <c r="F83" s="25" t="s">
        <v>1733</v>
      </c>
      <c r="M83" s="25" t="s">
        <v>224</v>
      </c>
      <c r="N83" s="25" t="s">
        <v>2587</v>
      </c>
    </row>
    <row r="84" spans="1:14" x14ac:dyDescent="0.25">
      <c r="A84" s="25" t="s">
        <v>32</v>
      </c>
      <c r="B84" s="25" t="s">
        <v>1375</v>
      </c>
      <c r="C84" s="25" t="s">
        <v>2303</v>
      </c>
      <c r="D84" s="25" t="s">
        <v>374</v>
      </c>
      <c r="E84" s="25" t="s">
        <v>375</v>
      </c>
      <c r="F84" s="25" t="s">
        <v>1379</v>
      </c>
      <c r="M84" s="25" t="s">
        <v>1764</v>
      </c>
      <c r="N84" s="25" t="s">
        <v>2570</v>
      </c>
    </row>
    <row r="85" spans="1:14" x14ac:dyDescent="0.25">
      <c r="A85" s="25" t="s">
        <v>32</v>
      </c>
      <c r="B85" s="25" t="s">
        <v>2275</v>
      </c>
      <c r="C85" s="25" t="s">
        <v>2303</v>
      </c>
      <c r="D85" s="25" t="s">
        <v>374</v>
      </c>
      <c r="E85" s="25" t="s">
        <v>375</v>
      </c>
      <c r="F85" s="25" t="s">
        <v>2292</v>
      </c>
      <c r="M85" s="25" t="s">
        <v>184</v>
      </c>
      <c r="N85" s="25" t="s">
        <v>2506</v>
      </c>
    </row>
    <row r="86" spans="1:14" x14ac:dyDescent="0.25">
      <c r="A86" s="25" t="s">
        <v>33</v>
      </c>
      <c r="B86" s="25" t="s">
        <v>350</v>
      </c>
      <c r="C86" s="25" t="s">
        <v>2304</v>
      </c>
      <c r="D86" s="25" t="s">
        <v>377</v>
      </c>
      <c r="E86" s="25" t="s">
        <v>378</v>
      </c>
      <c r="F86" s="25" t="s">
        <v>379</v>
      </c>
      <c r="M86" s="25" t="s">
        <v>2965</v>
      </c>
      <c r="N86" s="25" t="s">
        <v>2394</v>
      </c>
    </row>
    <row r="87" spans="1:14" x14ac:dyDescent="0.25">
      <c r="A87" s="25" t="s">
        <v>33</v>
      </c>
      <c r="B87" s="25" t="s">
        <v>2109</v>
      </c>
      <c r="C87" s="25" t="s">
        <v>2304</v>
      </c>
      <c r="D87" s="25" t="s">
        <v>377</v>
      </c>
      <c r="E87" s="25" t="s">
        <v>378</v>
      </c>
      <c r="F87" s="25" t="s">
        <v>2754</v>
      </c>
      <c r="M87" s="25" t="s">
        <v>248</v>
      </c>
      <c r="N87" s="25" t="s">
        <v>2637</v>
      </c>
    </row>
    <row r="88" spans="1:14" x14ac:dyDescent="0.25">
      <c r="A88" s="25" t="s">
        <v>33</v>
      </c>
      <c r="B88" s="25" t="s">
        <v>2152</v>
      </c>
      <c r="C88" s="25" t="s">
        <v>2304</v>
      </c>
      <c r="D88" s="25" t="s">
        <v>377</v>
      </c>
      <c r="E88" s="25" t="s">
        <v>378</v>
      </c>
      <c r="F88" s="25" t="s">
        <v>2755</v>
      </c>
      <c r="M88" s="25" t="s">
        <v>201</v>
      </c>
      <c r="N88" s="25" t="s">
        <v>2464</v>
      </c>
    </row>
    <row r="89" spans="1:14" x14ac:dyDescent="0.25">
      <c r="A89" s="25" t="s">
        <v>33</v>
      </c>
      <c r="B89" s="25" t="s">
        <v>1744</v>
      </c>
      <c r="C89" s="25" t="s">
        <v>2304</v>
      </c>
      <c r="D89" s="25" t="s">
        <v>377</v>
      </c>
      <c r="E89" s="25" t="s">
        <v>378</v>
      </c>
      <c r="F89" s="25" t="s">
        <v>2756</v>
      </c>
      <c r="M89" s="25" t="s">
        <v>54</v>
      </c>
      <c r="N89" s="25" t="s">
        <v>2321</v>
      </c>
    </row>
    <row r="90" spans="1:14" x14ac:dyDescent="0.25">
      <c r="A90" s="25" t="s">
        <v>33</v>
      </c>
      <c r="B90" s="25" t="s">
        <v>1815</v>
      </c>
      <c r="C90" s="25" t="s">
        <v>2304</v>
      </c>
      <c r="D90" s="25" t="s">
        <v>377</v>
      </c>
      <c r="E90" s="25" t="s">
        <v>378</v>
      </c>
      <c r="F90" s="25" t="s">
        <v>2757</v>
      </c>
      <c r="M90" s="25" t="s">
        <v>273</v>
      </c>
      <c r="N90" s="25" t="s">
        <v>2669</v>
      </c>
    </row>
    <row r="91" spans="1:14" x14ac:dyDescent="0.25">
      <c r="A91" s="25" t="s">
        <v>33</v>
      </c>
      <c r="B91" s="25" t="s">
        <v>2716</v>
      </c>
      <c r="C91" s="25" t="s">
        <v>2304</v>
      </c>
      <c r="D91" s="25" t="s">
        <v>377</v>
      </c>
      <c r="E91" s="25" t="s">
        <v>378</v>
      </c>
      <c r="F91" s="25" t="s">
        <v>2717</v>
      </c>
      <c r="M91" s="25" t="s">
        <v>2978</v>
      </c>
      <c r="N91" s="25" t="s">
        <v>2979</v>
      </c>
    </row>
    <row r="92" spans="1:14" x14ac:dyDescent="0.25">
      <c r="A92" s="25" t="s">
        <v>33</v>
      </c>
      <c r="B92" s="25" t="s">
        <v>1227</v>
      </c>
      <c r="C92" s="25" t="s">
        <v>2758</v>
      </c>
      <c r="D92" s="25" t="s">
        <v>377</v>
      </c>
      <c r="E92" s="25" t="s">
        <v>2759</v>
      </c>
      <c r="F92" s="25" t="s">
        <v>1281</v>
      </c>
      <c r="M92" s="25" t="s">
        <v>178</v>
      </c>
      <c r="N92" s="25" t="s">
        <v>2444</v>
      </c>
    </row>
    <row r="93" spans="1:14" x14ac:dyDescent="0.25">
      <c r="A93" s="25" t="s">
        <v>33</v>
      </c>
      <c r="B93" s="25" t="s">
        <v>1110</v>
      </c>
      <c r="C93" s="25" t="s">
        <v>2304</v>
      </c>
      <c r="D93" s="25" t="s">
        <v>377</v>
      </c>
      <c r="E93" s="25" t="s">
        <v>378</v>
      </c>
      <c r="F93" s="25" t="s">
        <v>1127</v>
      </c>
      <c r="M93" s="25" t="s">
        <v>1288</v>
      </c>
      <c r="N93" s="25" t="s">
        <v>2646</v>
      </c>
    </row>
    <row r="94" spans="1:14" x14ac:dyDescent="0.25">
      <c r="A94" s="25" t="s">
        <v>33</v>
      </c>
      <c r="B94" s="25" t="s">
        <v>1568</v>
      </c>
      <c r="C94" s="25" t="s">
        <v>2304</v>
      </c>
      <c r="D94" s="25" t="s">
        <v>377</v>
      </c>
      <c r="E94" s="25" t="s">
        <v>378</v>
      </c>
      <c r="F94" s="25" t="s">
        <v>1569</v>
      </c>
      <c r="M94" s="25" t="s">
        <v>274</v>
      </c>
      <c r="N94" s="25" t="s">
        <v>2621</v>
      </c>
    </row>
    <row r="95" spans="1:14" x14ac:dyDescent="0.25">
      <c r="A95" s="25" t="s">
        <v>33</v>
      </c>
      <c r="B95" s="25" t="s">
        <v>1658</v>
      </c>
      <c r="C95" s="25" t="s">
        <v>2304</v>
      </c>
      <c r="D95" s="25" t="s">
        <v>377</v>
      </c>
      <c r="E95" s="25" t="s">
        <v>378</v>
      </c>
      <c r="F95" s="25" t="s">
        <v>1659</v>
      </c>
      <c r="M95" s="25" t="s">
        <v>121</v>
      </c>
      <c r="N95" s="25" t="s">
        <v>2377</v>
      </c>
    </row>
    <row r="96" spans="1:14" x14ac:dyDescent="0.25">
      <c r="A96" s="25" t="s">
        <v>33</v>
      </c>
      <c r="B96" s="25" t="s">
        <v>1375</v>
      </c>
      <c r="C96" s="25" t="s">
        <v>2304</v>
      </c>
      <c r="D96" s="25" t="s">
        <v>377</v>
      </c>
      <c r="E96" s="25" t="s">
        <v>378</v>
      </c>
      <c r="F96" s="25" t="s">
        <v>1478</v>
      </c>
      <c r="M96" s="25" t="s">
        <v>244</v>
      </c>
      <c r="N96" s="25" t="s">
        <v>2568</v>
      </c>
    </row>
    <row r="97" spans="1:14" x14ac:dyDescent="0.25">
      <c r="A97" s="25" t="s">
        <v>33</v>
      </c>
      <c r="B97" s="25" t="s">
        <v>2201</v>
      </c>
      <c r="C97" s="25" t="s">
        <v>2304</v>
      </c>
      <c r="D97" s="25" t="s">
        <v>377</v>
      </c>
      <c r="E97" s="25" t="s">
        <v>378</v>
      </c>
      <c r="F97" s="25" t="s">
        <v>2203</v>
      </c>
      <c r="M97" s="25" t="s">
        <v>79</v>
      </c>
      <c r="N97" s="25" t="s">
        <v>2344</v>
      </c>
    </row>
    <row r="98" spans="1:14" x14ac:dyDescent="0.25">
      <c r="A98" s="25" t="s">
        <v>33</v>
      </c>
      <c r="B98" s="25" t="s">
        <v>2275</v>
      </c>
      <c r="C98" s="25" t="s">
        <v>2304</v>
      </c>
      <c r="D98" s="25" t="s">
        <v>377</v>
      </c>
      <c r="E98" s="25" t="s">
        <v>378</v>
      </c>
      <c r="F98" s="25" t="s">
        <v>2276</v>
      </c>
      <c r="M98" s="25" t="s">
        <v>292</v>
      </c>
      <c r="N98" s="25" t="s">
        <v>2514</v>
      </c>
    </row>
    <row r="99" spans="1:14" x14ac:dyDescent="0.25">
      <c r="A99" s="25" t="s">
        <v>2760</v>
      </c>
      <c r="B99" s="25" t="s">
        <v>350</v>
      </c>
      <c r="C99" s="25" t="s">
        <v>2381</v>
      </c>
      <c r="D99" s="25" t="s">
        <v>1032</v>
      </c>
      <c r="E99" s="25" t="s">
        <v>1033</v>
      </c>
      <c r="F99" s="25" t="s">
        <v>1034</v>
      </c>
      <c r="M99" s="25" t="s">
        <v>314</v>
      </c>
      <c r="N99" s="25" t="s">
        <v>2522</v>
      </c>
    </row>
    <row r="100" spans="1:14" x14ac:dyDescent="0.25">
      <c r="A100" s="25" t="s">
        <v>2760</v>
      </c>
      <c r="B100" s="25" t="s">
        <v>1896</v>
      </c>
      <c r="C100" s="25" t="s">
        <v>2381</v>
      </c>
      <c r="D100" s="25" t="s">
        <v>1032</v>
      </c>
      <c r="E100" s="25" t="s">
        <v>1033</v>
      </c>
      <c r="F100" s="25" t="s">
        <v>2761</v>
      </c>
      <c r="M100" s="25" t="s">
        <v>220</v>
      </c>
      <c r="N100" s="25" t="s">
        <v>2572</v>
      </c>
    </row>
    <row r="101" spans="1:14" x14ac:dyDescent="0.25">
      <c r="A101" s="25" t="s">
        <v>2760</v>
      </c>
      <c r="B101" s="25" t="s">
        <v>1815</v>
      </c>
      <c r="C101" s="25" t="s">
        <v>2381</v>
      </c>
      <c r="D101" s="25" t="s">
        <v>1032</v>
      </c>
      <c r="E101" s="25" t="s">
        <v>1033</v>
      </c>
      <c r="F101" s="25" t="s">
        <v>2762</v>
      </c>
      <c r="M101" s="25" t="s">
        <v>305</v>
      </c>
      <c r="N101" s="25" t="s">
        <v>2528</v>
      </c>
    </row>
    <row r="102" spans="1:14" x14ac:dyDescent="0.25">
      <c r="A102" s="25" t="s">
        <v>2760</v>
      </c>
      <c r="B102" s="25" t="s">
        <v>1110</v>
      </c>
      <c r="C102" s="25" t="s">
        <v>2381</v>
      </c>
      <c r="D102" s="25" t="s">
        <v>1032</v>
      </c>
      <c r="E102" s="25" t="s">
        <v>1033</v>
      </c>
      <c r="F102" s="25" t="s">
        <v>1204</v>
      </c>
      <c r="M102" s="25" t="s">
        <v>1898</v>
      </c>
      <c r="N102" s="25" t="s">
        <v>2529</v>
      </c>
    </row>
    <row r="103" spans="1:14" x14ac:dyDescent="0.25">
      <c r="A103" s="25" t="s">
        <v>2760</v>
      </c>
      <c r="B103" s="25" t="s">
        <v>1568</v>
      </c>
      <c r="C103" s="25" t="s">
        <v>2381</v>
      </c>
      <c r="D103" s="25" t="s">
        <v>1032</v>
      </c>
      <c r="E103" s="25" t="s">
        <v>1033</v>
      </c>
      <c r="F103" s="25" t="s">
        <v>1633</v>
      </c>
      <c r="M103" s="25" t="s">
        <v>332</v>
      </c>
      <c r="N103" s="25" t="s">
        <v>2675</v>
      </c>
    </row>
    <row r="104" spans="1:14" x14ac:dyDescent="0.25">
      <c r="A104" s="25" t="s">
        <v>2760</v>
      </c>
      <c r="B104" s="25" t="s">
        <v>1658</v>
      </c>
      <c r="C104" s="25" t="s">
        <v>2381</v>
      </c>
      <c r="D104" s="25" t="s">
        <v>1032</v>
      </c>
      <c r="E104" s="25" t="s">
        <v>1033</v>
      </c>
      <c r="F104" s="25" t="s">
        <v>1713</v>
      </c>
      <c r="M104" s="25" t="s">
        <v>1747</v>
      </c>
      <c r="N104" s="25" t="s">
        <v>2530</v>
      </c>
    </row>
    <row r="105" spans="1:14" x14ac:dyDescent="0.25">
      <c r="A105" s="25" t="s">
        <v>2760</v>
      </c>
      <c r="B105" s="25" t="s">
        <v>1375</v>
      </c>
      <c r="C105" s="25" t="s">
        <v>2381</v>
      </c>
      <c r="D105" s="25" t="s">
        <v>1032</v>
      </c>
      <c r="E105" s="25" t="s">
        <v>1033</v>
      </c>
      <c r="F105" s="25" t="s">
        <v>1477</v>
      </c>
      <c r="M105" s="25" t="s">
        <v>88</v>
      </c>
      <c r="N105" s="25" t="s">
        <v>2487</v>
      </c>
    </row>
    <row r="106" spans="1:14" x14ac:dyDescent="0.25">
      <c r="A106" s="25" t="s">
        <v>36</v>
      </c>
      <c r="B106" s="25" t="s">
        <v>350</v>
      </c>
      <c r="C106" s="25" t="s">
        <v>2305</v>
      </c>
      <c r="D106" s="25" t="s">
        <v>385</v>
      </c>
      <c r="E106" s="25" t="s">
        <v>386</v>
      </c>
      <c r="F106" s="25" t="s">
        <v>2763</v>
      </c>
      <c r="M106" s="25" t="s">
        <v>89</v>
      </c>
      <c r="N106" s="25" t="s">
        <v>2488</v>
      </c>
    </row>
    <row r="107" spans="1:14" x14ac:dyDescent="0.25">
      <c r="A107" s="25" t="s">
        <v>37</v>
      </c>
      <c r="B107" s="25" t="s">
        <v>350</v>
      </c>
      <c r="C107" s="25" t="s">
        <v>2306</v>
      </c>
      <c r="D107" s="25" t="s">
        <v>387</v>
      </c>
      <c r="E107" s="25" t="s">
        <v>388</v>
      </c>
      <c r="F107" s="25" t="s">
        <v>389</v>
      </c>
      <c r="M107" s="25" t="s">
        <v>141</v>
      </c>
      <c r="N107" s="25" t="s">
        <v>2414</v>
      </c>
    </row>
    <row r="108" spans="1:14" x14ac:dyDescent="0.25">
      <c r="A108" s="25" t="s">
        <v>37</v>
      </c>
      <c r="B108" s="25" t="s">
        <v>2077</v>
      </c>
      <c r="C108" s="25" t="s">
        <v>2306</v>
      </c>
      <c r="D108" s="25" t="s">
        <v>387</v>
      </c>
      <c r="E108" s="25" t="s">
        <v>388</v>
      </c>
      <c r="F108" s="25" t="s">
        <v>2090</v>
      </c>
      <c r="M108" s="25" t="s">
        <v>87</v>
      </c>
      <c r="N108" s="25" t="s">
        <v>2351</v>
      </c>
    </row>
    <row r="109" spans="1:14" x14ac:dyDescent="0.25">
      <c r="A109" s="25" t="s">
        <v>37</v>
      </c>
      <c r="B109" s="25" t="s">
        <v>2152</v>
      </c>
      <c r="C109" s="25" t="s">
        <v>2306</v>
      </c>
      <c r="D109" s="25" t="s">
        <v>387</v>
      </c>
      <c r="E109" s="25" t="s">
        <v>388</v>
      </c>
      <c r="F109" s="25" t="s">
        <v>2176</v>
      </c>
      <c r="M109" s="25" t="s">
        <v>2022</v>
      </c>
      <c r="N109" s="25" t="s">
        <v>2635</v>
      </c>
    </row>
    <row r="110" spans="1:14" x14ac:dyDescent="0.25">
      <c r="A110" s="25" t="s">
        <v>37</v>
      </c>
      <c r="B110" s="25" t="s">
        <v>1744</v>
      </c>
      <c r="C110" s="25" t="s">
        <v>2306</v>
      </c>
      <c r="D110" s="25" t="s">
        <v>387</v>
      </c>
      <c r="E110" s="25" t="s">
        <v>388</v>
      </c>
      <c r="F110" s="25" t="s">
        <v>1770</v>
      </c>
      <c r="M110" s="25" t="s">
        <v>2928</v>
      </c>
      <c r="N110" s="25" t="s">
        <v>2386</v>
      </c>
    </row>
    <row r="111" spans="1:14" x14ac:dyDescent="0.25">
      <c r="A111" s="25" t="s">
        <v>37</v>
      </c>
      <c r="B111" s="25" t="s">
        <v>1815</v>
      </c>
      <c r="C111" s="25" t="s">
        <v>2306</v>
      </c>
      <c r="D111" s="25" t="s">
        <v>387</v>
      </c>
      <c r="E111" s="25" t="s">
        <v>388</v>
      </c>
      <c r="F111" s="25" t="s">
        <v>1849</v>
      </c>
      <c r="M111" s="25" t="s">
        <v>282</v>
      </c>
      <c r="N111" s="25" t="s">
        <v>2594</v>
      </c>
    </row>
    <row r="112" spans="1:14" x14ac:dyDescent="0.25">
      <c r="A112" s="25" t="s">
        <v>37</v>
      </c>
      <c r="B112" s="25" t="s">
        <v>1110</v>
      </c>
      <c r="C112" s="25" t="s">
        <v>2306</v>
      </c>
      <c r="D112" s="25" t="s">
        <v>387</v>
      </c>
      <c r="E112" s="25" t="s">
        <v>388</v>
      </c>
      <c r="F112" s="25" t="s">
        <v>1126</v>
      </c>
      <c r="M112" s="25" t="s">
        <v>1312</v>
      </c>
      <c r="N112" s="25" t="s">
        <v>2526</v>
      </c>
    </row>
    <row r="113" spans="1:14" x14ac:dyDescent="0.25">
      <c r="A113" s="25" t="s">
        <v>37</v>
      </c>
      <c r="B113" s="25" t="s">
        <v>1568</v>
      </c>
      <c r="C113" s="25" t="s">
        <v>2306</v>
      </c>
      <c r="D113" s="25" t="s">
        <v>387</v>
      </c>
      <c r="E113" s="25" t="s">
        <v>388</v>
      </c>
      <c r="F113" s="25" t="s">
        <v>1580</v>
      </c>
      <c r="M113" s="25" t="s">
        <v>263</v>
      </c>
      <c r="N113" s="25" t="s">
        <v>2639</v>
      </c>
    </row>
    <row r="114" spans="1:14" x14ac:dyDescent="0.25">
      <c r="A114" s="25" t="s">
        <v>37</v>
      </c>
      <c r="B114" s="25" t="s">
        <v>1658</v>
      </c>
      <c r="C114" s="25" t="s">
        <v>2306</v>
      </c>
      <c r="D114" s="25" t="s">
        <v>387</v>
      </c>
      <c r="E114" s="25" t="s">
        <v>388</v>
      </c>
      <c r="F114" s="25" t="s">
        <v>1668</v>
      </c>
      <c r="M114" s="25" t="s">
        <v>192</v>
      </c>
      <c r="N114" s="25" t="s">
        <v>2456</v>
      </c>
    </row>
    <row r="115" spans="1:14" x14ac:dyDescent="0.25">
      <c r="A115" s="25" t="s">
        <v>37</v>
      </c>
      <c r="B115" s="25" t="s">
        <v>1532</v>
      </c>
      <c r="C115" s="25" t="s">
        <v>2306</v>
      </c>
      <c r="D115" s="25" t="s">
        <v>387</v>
      </c>
      <c r="E115" s="25" t="s">
        <v>388</v>
      </c>
      <c r="F115" s="25" t="s">
        <v>1537</v>
      </c>
      <c r="M115" s="25" t="s">
        <v>39</v>
      </c>
      <c r="N115" s="25" t="s">
        <v>2479</v>
      </c>
    </row>
    <row r="116" spans="1:14" x14ac:dyDescent="0.25">
      <c r="A116" s="25" t="s">
        <v>37</v>
      </c>
      <c r="B116" s="25" t="s">
        <v>2764</v>
      </c>
      <c r="C116" s="25" t="s">
        <v>2306</v>
      </c>
      <c r="D116" s="25" t="s">
        <v>387</v>
      </c>
      <c r="E116" s="25" t="s">
        <v>388</v>
      </c>
      <c r="F116" s="25" t="s">
        <v>1728</v>
      </c>
      <c r="M116" s="25" t="s">
        <v>327</v>
      </c>
      <c r="N116" s="25" t="s">
        <v>2525</v>
      </c>
    </row>
    <row r="117" spans="1:14" x14ac:dyDescent="0.25">
      <c r="A117" s="25" t="s">
        <v>38</v>
      </c>
      <c r="B117" s="25" t="s">
        <v>350</v>
      </c>
      <c r="C117" s="25" t="s">
        <v>2307</v>
      </c>
      <c r="D117" s="25" t="s">
        <v>390</v>
      </c>
      <c r="E117" s="25" t="s">
        <v>391</v>
      </c>
      <c r="F117" s="25" t="s">
        <v>392</v>
      </c>
      <c r="M117" s="25" t="s">
        <v>57</v>
      </c>
      <c r="N117" s="25" t="s">
        <v>2323</v>
      </c>
    </row>
    <row r="118" spans="1:14" x14ac:dyDescent="0.25">
      <c r="A118" s="25" t="s">
        <v>38</v>
      </c>
      <c r="B118" s="25" t="s">
        <v>1896</v>
      </c>
      <c r="C118" s="25" t="s">
        <v>2307</v>
      </c>
      <c r="D118" s="25" t="s">
        <v>390</v>
      </c>
      <c r="E118" s="25" t="s">
        <v>391</v>
      </c>
      <c r="F118" s="25" t="s">
        <v>1929</v>
      </c>
      <c r="M118" s="25" t="s">
        <v>152</v>
      </c>
      <c r="N118" s="25" t="s">
        <v>2499</v>
      </c>
    </row>
    <row r="119" spans="1:14" x14ac:dyDescent="0.25">
      <c r="A119" s="25" t="s">
        <v>38</v>
      </c>
      <c r="B119" s="25" t="s">
        <v>2109</v>
      </c>
      <c r="C119" s="25" t="s">
        <v>2307</v>
      </c>
      <c r="D119" s="25" t="s">
        <v>390</v>
      </c>
      <c r="E119" s="25" t="s">
        <v>391</v>
      </c>
      <c r="F119" s="25" t="s">
        <v>2115</v>
      </c>
      <c r="M119" s="25" t="s">
        <v>1811</v>
      </c>
      <c r="N119" s="25" t="s">
        <v>2666</v>
      </c>
    </row>
    <row r="120" spans="1:14" x14ac:dyDescent="0.25">
      <c r="A120" s="25" t="s">
        <v>38</v>
      </c>
      <c r="B120" s="25" t="s">
        <v>1815</v>
      </c>
      <c r="C120" s="25" t="s">
        <v>2307</v>
      </c>
      <c r="D120" s="25" t="s">
        <v>390</v>
      </c>
      <c r="E120" s="25" t="s">
        <v>391</v>
      </c>
      <c r="F120" s="25" t="s">
        <v>2765</v>
      </c>
      <c r="M120" s="25" t="s">
        <v>52</v>
      </c>
      <c r="N120" s="25" t="s">
        <v>2482</v>
      </c>
    </row>
    <row r="121" spans="1:14" x14ac:dyDescent="0.25">
      <c r="A121" s="25" t="s">
        <v>40</v>
      </c>
      <c r="B121" s="25" t="s">
        <v>350</v>
      </c>
      <c r="C121" s="25" t="s">
        <v>2308</v>
      </c>
      <c r="D121" s="25" t="s">
        <v>351</v>
      </c>
      <c r="E121" s="25" t="s">
        <v>395</v>
      </c>
      <c r="F121" s="25" t="s">
        <v>396</v>
      </c>
      <c r="M121" s="25" t="s">
        <v>100</v>
      </c>
      <c r="N121" s="25" t="s">
        <v>2361</v>
      </c>
    </row>
    <row r="122" spans="1:14" x14ac:dyDescent="0.25">
      <c r="A122" s="25" t="s">
        <v>40</v>
      </c>
      <c r="B122" s="25" t="s">
        <v>1896</v>
      </c>
      <c r="C122" s="25" t="s">
        <v>2308</v>
      </c>
      <c r="D122" s="25" t="s">
        <v>351</v>
      </c>
      <c r="E122" s="25" t="s">
        <v>395</v>
      </c>
      <c r="F122" s="25" t="s">
        <v>1933</v>
      </c>
      <c r="M122" s="25" t="s">
        <v>1842</v>
      </c>
      <c r="N122" s="25" t="s">
        <v>2562</v>
      </c>
    </row>
    <row r="123" spans="1:14" x14ac:dyDescent="0.25">
      <c r="A123" s="25" t="s">
        <v>40</v>
      </c>
      <c r="B123" s="25" t="s">
        <v>1227</v>
      </c>
      <c r="C123" s="25" t="s">
        <v>2308</v>
      </c>
      <c r="D123" s="25" t="s">
        <v>351</v>
      </c>
      <c r="E123" s="25" t="s">
        <v>395</v>
      </c>
      <c r="F123" s="25" t="s">
        <v>1245</v>
      </c>
      <c r="M123" s="25" t="s">
        <v>100</v>
      </c>
      <c r="N123" s="25" t="s">
        <v>2798</v>
      </c>
    </row>
    <row r="124" spans="1:14" x14ac:dyDescent="0.25">
      <c r="A124" s="25" t="s">
        <v>40</v>
      </c>
      <c r="B124" s="25" t="s">
        <v>1356</v>
      </c>
      <c r="C124" s="25" t="s">
        <v>2308</v>
      </c>
      <c r="D124" s="25" t="s">
        <v>351</v>
      </c>
      <c r="E124" s="25" t="s">
        <v>395</v>
      </c>
      <c r="F124" s="25" t="s">
        <v>1362</v>
      </c>
      <c r="M124" s="25" t="s">
        <v>72</v>
      </c>
      <c r="N124" s="25" t="s">
        <v>2337</v>
      </c>
    </row>
    <row r="125" spans="1:14" x14ac:dyDescent="0.25">
      <c r="A125" s="25" t="s">
        <v>40</v>
      </c>
      <c r="B125" s="25" t="s">
        <v>1375</v>
      </c>
      <c r="C125" s="25" t="s">
        <v>2308</v>
      </c>
      <c r="D125" s="25" t="s">
        <v>351</v>
      </c>
      <c r="E125" s="25" t="s">
        <v>395</v>
      </c>
      <c r="F125" s="25" t="s">
        <v>1414</v>
      </c>
      <c r="M125" s="25" t="s">
        <v>36</v>
      </c>
      <c r="N125" s="25" t="s">
        <v>2305</v>
      </c>
    </row>
    <row r="126" spans="1:14" x14ac:dyDescent="0.25">
      <c r="A126" s="25" t="s">
        <v>41</v>
      </c>
      <c r="B126" s="25" t="s">
        <v>350</v>
      </c>
      <c r="C126" s="25" t="s">
        <v>2309</v>
      </c>
      <c r="D126" s="25" t="s">
        <v>397</v>
      </c>
      <c r="E126" s="25" t="s">
        <v>398</v>
      </c>
      <c r="F126" s="25" t="s">
        <v>399</v>
      </c>
      <c r="M126" s="25" t="s">
        <v>341</v>
      </c>
      <c r="N126" s="25" t="s">
        <v>2353</v>
      </c>
    </row>
    <row r="127" spans="1:14" x14ac:dyDescent="0.25">
      <c r="A127" s="25" t="s">
        <v>41</v>
      </c>
      <c r="B127" s="25" t="s">
        <v>1896</v>
      </c>
      <c r="C127" s="25" t="s">
        <v>2309</v>
      </c>
      <c r="D127" s="25" t="s">
        <v>397</v>
      </c>
      <c r="E127" s="25" t="s">
        <v>398</v>
      </c>
      <c r="F127" s="25" t="s">
        <v>2766</v>
      </c>
      <c r="M127" s="25" t="s">
        <v>2240</v>
      </c>
      <c r="N127" s="25" t="s">
        <v>2670</v>
      </c>
    </row>
    <row r="128" spans="1:14" x14ac:dyDescent="0.25">
      <c r="A128" s="25" t="s">
        <v>41</v>
      </c>
      <c r="B128" s="25" t="s">
        <v>2152</v>
      </c>
      <c r="C128" s="25" t="s">
        <v>2309</v>
      </c>
      <c r="D128" s="25" t="s">
        <v>397</v>
      </c>
      <c r="E128" s="25" t="s">
        <v>398</v>
      </c>
      <c r="F128" s="25" t="s">
        <v>2767</v>
      </c>
      <c r="M128" s="25" t="s">
        <v>260</v>
      </c>
      <c r="N128" s="25" t="s">
        <v>2606</v>
      </c>
    </row>
    <row r="129" spans="1:14" x14ac:dyDescent="0.25">
      <c r="A129" s="25" t="s">
        <v>41</v>
      </c>
      <c r="B129" s="25" t="s">
        <v>1744</v>
      </c>
      <c r="C129" s="25" t="s">
        <v>2309</v>
      </c>
      <c r="D129" s="25" t="s">
        <v>397</v>
      </c>
      <c r="E129" s="25" t="s">
        <v>398</v>
      </c>
      <c r="F129" s="25" t="s">
        <v>1788</v>
      </c>
      <c r="M129" s="25" t="s">
        <v>247</v>
      </c>
      <c r="N129" s="25" t="s">
        <v>2533</v>
      </c>
    </row>
    <row r="130" spans="1:14" x14ac:dyDescent="0.25">
      <c r="A130" s="25" t="s">
        <v>41</v>
      </c>
      <c r="B130" s="25" t="s">
        <v>1815</v>
      </c>
      <c r="C130" s="25" t="s">
        <v>2309</v>
      </c>
      <c r="D130" s="25" t="s">
        <v>397</v>
      </c>
      <c r="E130" s="25" t="s">
        <v>398</v>
      </c>
      <c r="F130" s="25" t="s">
        <v>1870</v>
      </c>
      <c r="M130" s="25" t="s">
        <v>74</v>
      </c>
      <c r="N130" s="25" t="s">
        <v>2339</v>
      </c>
    </row>
    <row r="131" spans="1:14" x14ac:dyDescent="0.25">
      <c r="A131" s="25" t="s">
        <v>41</v>
      </c>
      <c r="B131" s="25" t="s">
        <v>2716</v>
      </c>
      <c r="C131" s="25" t="s">
        <v>2309</v>
      </c>
      <c r="D131" s="25" t="s">
        <v>397</v>
      </c>
      <c r="E131" s="25" t="s">
        <v>398</v>
      </c>
      <c r="F131" s="25" t="s">
        <v>2718</v>
      </c>
      <c r="M131" s="25" t="s">
        <v>74</v>
      </c>
      <c r="N131" s="25" t="s">
        <v>2784</v>
      </c>
    </row>
    <row r="132" spans="1:14" x14ac:dyDescent="0.25">
      <c r="A132" s="25" t="s">
        <v>41</v>
      </c>
      <c r="B132" s="25" t="s">
        <v>1110</v>
      </c>
      <c r="C132" s="25" t="s">
        <v>2309</v>
      </c>
      <c r="D132" s="25" t="s">
        <v>397</v>
      </c>
      <c r="E132" s="25" t="s">
        <v>398</v>
      </c>
      <c r="F132" s="25" t="s">
        <v>1166</v>
      </c>
      <c r="M132" s="25" t="s">
        <v>228</v>
      </c>
      <c r="N132" s="25" t="s">
        <v>2592</v>
      </c>
    </row>
    <row r="133" spans="1:14" x14ac:dyDescent="0.25">
      <c r="A133" s="25" t="s">
        <v>41</v>
      </c>
      <c r="B133" s="25" t="s">
        <v>1568</v>
      </c>
      <c r="C133" s="25" t="s">
        <v>2309</v>
      </c>
      <c r="D133" s="25" t="s">
        <v>397</v>
      </c>
      <c r="E133" s="25" t="s">
        <v>398</v>
      </c>
      <c r="F133" s="25" t="s">
        <v>1628</v>
      </c>
      <c r="M133" s="25" t="s">
        <v>229</v>
      </c>
      <c r="N133" s="25" t="s">
        <v>2593</v>
      </c>
    </row>
    <row r="134" spans="1:14" x14ac:dyDescent="0.25">
      <c r="A134" s="25" t="s">
        <v>41</v>
      </c>
      <c r="B134" s="25" t="s">
        <v>1658</v>
      </c>
      <c r="C134" s="25" t="s">
        <v>2309</v>
      </c>
      <c r="D134" s="25" t="s">
        <v>397</v>
      </c>
      <c r="E134" s="25" t="s">
        <v>398</v>
      </c>
      <c r="F134" s="25" t="s">
        <v>1710</v>
      </c>
      <c r="M134" s="25" t="s">
        <v>92</v>
      </c>
      <c r="N134" s="25" t="s">
        <v>2354</v>
      </c>
    </row>
    <row r="135" spans="1:14" x14ac:dyDescent="0.25">
      <c r="A135" s="25" t="s">
        <v>41</v>
      </c>
      <c r="B135" s="25" t="s">
        <v>1532</v>
      </c>
      <c r="C135" s="25" t="s">
        <v>2309</v>
      </c>
      <c r="D135" s="25" t="s">
        <v>397</v>
      </c>
      <c r="E135" s="25" t="s">
        <v>398</v>
      </c>
      <c r="F135" s="25" t="s">
        <v>1564</v>
      </c>
      <c r="M135" s="25" t="s">
        <v>250</v>
      </c>
      <c r="N135" s="25" t="s">
        <v>2630</v>
      </c>
    </row>
    <row r="136" spans="1:14" x14ac:dyDescent="0.25">
      <c r="A136" s="25" t="s">
        <v>41</v>
      </c>
      <c r="B136" s="25" t="s">
        <v>1375</v>
      </c>
      <c r="C136" s="25" t="s">
        <v>2309</v>
      </c>
      <c r="D136" s="25" t="s">
        <v>397</v>
      </c>
      <c r="E136" s="25" t="s">
        <v>398</v>
      </c>
      <c r="F136" s="25" t="s">
        <v>1380</v>
      </c>
      <c r="M136" s="25" t="s">
        <v>1327</v>
      </c>
      <c r="N136" s="25" t="s">
        <v>2894</v>
      </c>
    </row>
    <row r="137" spans="1:14" x14ac:dyDescent="0.25">
      <c r="A137" s="25" t="s">
        <v>41</v>
      </c>
      <c r="B137" s="25" t="s">
        <v>2201</v>
      </c>
      <c r="C137" s="25" t="s">
        <v>2309</v>
      </c>
      <c r="D137" s="25" t="s">
        <v>397</v>
      </c>
      <c r="E137" s="25" t="s">
        <v>398</v>
      </c>
      <c r="F137" s="25" t="s">
        <v>2212</v>
      </c>
      <c r="M137" s="25" t="s">
        <v>189</v>
      </c>
      <c r="N137" s="25" t="s">
        <v>2453</v>
      </c>
    </row>
    <row r="138" spans="1:14" x14ac:dyDescent="0.25">
      <c r="A138" s="25" t="s">
        <v>42</v>
      </c>
      <c r="B138" s="25" t="s">
        <v>350</v>
      </c>
      <c r="C138" s="25" t="s">
        <v>2310</v>
      </c>
      <c r="D138" s="25" t="s">
        <v>400</v>
      </c>
      <c r="E138" s="25" t="s">
        <v>401</v>
      </c>
      <c r="F138" s="25" t="s">
        <v>402</v>
      </c>
      <c r="M138" s="25" t="s">
        <v>2991</v>
      </c>
      <c r="N138" s="25" t="s">
        <v>2400</v>
      </c>
    </row>
    <row r="139" spans="1:14" x14ac:dyDescent="0.25">
      <c r="A139" s="25" t="s">
        <v>42</v>
      </c>
      <c r="B139" s="25" t="s">
        <v>1896</v>
      </c>
      <c r="C139" s="25" t="s">
        <v>2310</v>
      </c>
      <c r="D139" s="25" t="s">
        <v>400</v>
      </c>
      <c r="E139" s="25" t="s">
        <v>401</v>
      </c>
      <c r="F139" s="25" t="s">
        <v>2051</v>
      </c>
      <c r="M139" s="25" t="s">
        <v>27</v>
      </c>
      <c r="N139" s="25" t="s">
        <v>2746</v>
      </c>
    </row>
    <row r="140" spans="1:14" x14ac:dyDescent="0.25">
      <c r="A140" s="25" t="s">
        <v>42</v>
      </c>
      <c r="B140" s="25" t="s">
        <v>2109</v>
      </c>
      <c r="C140" s="25" t="s">
        <v>2310</v>
      </c>
      <c r="D140" s="25" t="s">
        <v>400</v>
      </c>
      <c r="E140" s="25" t="s">
        <v>401</v>
      </c>
      <c r="F140" s="25" t="s">
        <v>2144</v>
      </c>
      <c r="M140" s="25" t="s">
        <v>51</v>
      </c>
      <c r="N140" s="25" t="s">
        <v>2481</v>
      </c>
    </row>
    <row r="141" spans="1:14" x14ac:dyDescent="0.25">
      <c r="A141" s="25" t="s">
        <v>42</v>
      </c>
      <c r="B141" s="25" t="s">
        <v>2077</v>
      </c>
      <c r="C141" s="25" t="s">
        <v>2310</v>
      </c>
      <c r="D141" s="25" t="s">
        <v>400</v>
      </c>
      <c r="E141" s="25" t="s">
        <v>401</v>
      </c>
      <c r="F141" s="25" t="s">
        <v>2105</v>
      </c>
      <c r="M141" s="25" t="s">
        <v>27</v>
      </c>
      <c r="N141" s="25" t="s">
        <v>2298</v>
      </c>
    </row>
    <row r="142" spans="1:14" x14ac:dyDescent="0.25">
      <c r="A142" s="25" t="s">
        <v>42</v>
      </c>
      <c r="B142" s="25" t="s">
        <v>1815</v>
      </c>
      <c r="C142" s="25" t="s">
        <v>2310</v>
      </c>
      <c r="D142" s="25" t="s">
        <v>400</v>
      </c>
      <c r="E142" s="25" t="s">
        <v>401</v>
      </c>
      <c r="F142" s="25" t="s">
        <v>1864</v>
      </c>
      <c r="M142" s="25" t="s">
        <v>295</v>
      </c>
      <c r="N142" s="25" t="s">
        <v>2553</v>
      </c>
    </row>
    <row r="143" spans="1:14" x14ac:dyDescent="0.25">
      <c r="A143" s="25" t="s">
        <v>42</v>
      </c>
      <c r="B143" s="25" t="s">
        <v>2716</v>
      </c>
      <c r="C143" s="25" t="s">
        <v>2310</v>
      </c>
      <c r="D143" s="25" t="s">
        <v>400</v>
      </c>
      <c r="E143" s="25" t="s">
        <v>401</v>
      </c>
      <c r="F143" s="25" t="s">
        <v>2719</v>
      </c>
      <c r="M143" s="25" t="s">
        <v>161</v>
      </c>
      <c r="N143" s="25" t="s">
        <v>2501</v>
      </c>
    </row>
    <row r="144" spans="1:14" x14ac:dyDescent="0.25">
      <c r="A144" s="25" t="s">
        <v>42</v>
      </c>
      <c r="B144" s="25" t="s">
        <v>1110</v>
      </c>
      <c r="C144" s="25" t="s">
        <v>2310</v>
      </c>
      <c r="D144" s="25" t="s">
        <v>400</v>
      </c>
      <c r="E144" s="25" t="s">
        <v>401</v>
      </c>
      <c r="F144" s="25" t="s">
        <v>1131</v>
      </c>
      <c r="M144" s="25" t="s">
        <v>182</v>
      </c>
      <c r="N144" s="25" t="s">
        <v>2447</v>
      </c>
    </row>
    <row r="145" spans="1:14" x14ac:dyDescent="0.25">
      <c r="A145" s="25" t="s">
        <v>42</v>
      </c>
      <c r="B145" s="25" t="s">
        <v>1568</v>
      </c>
      <c r="C145" s="25" t="s">
        <v>2310</v>
      </c>
      <c r="D145" s="25" t="s">
        <v>400</v>
      </c>
      <c r="E145" s="25" t="s">
        <v>401</v>
      </c>
      <c r="F145" s="25" t="s">
        <v>1617</v>
      </c>
      <c r="M145" s="25" t="s">
        <v>3065</v>
      </c>
      <c r="N145" s="25" t="s">
        <v>3066</v>
      </c>
    </row>
    <row r="146" spans="1:14" x14ac:dyDescent="0.25">
      <c r="A146" s="25" t="s">
        <v>42</v>
      </c>
      <c r="B146" s="25" t="s">
        <v>1658</v>
      </c>
      <c r="C146" s="25" t="s">
        <v>2310</v>
      </c>
      <c r="D146" s="25" t="s">
        <v>400</v>
      </c>
      <c r="E146" s="25" t="s">
        <v>401</v>
      </c>
      <c r="F146" s="25" t="s">
        <v>1701</v>
      </c>
      <c r="M146" s="25" t="s">
        <v>67</v>
      </c>
      <c r="N146" s="25" t="s">
        <v>2332</v>
      </c>
    </row>
    <row r="147" spans="1:14" x14ac:dyDescent="0.25">
      <c r="A147" s="25" t="s">
        <v>42</v>
      </c>
      <c r="B147" s="25" t="s">
        <v>1532</v>
      </c>
      <c r="C147" s="25" t="s">
        <v>2310</v>
      </c>
      <c r="D147" s="25" t="s">
        <v>400</v>
      </c>
      <c r="E147" s="25" t="s">
        <v>401</v>
      </c>
      <c r="F147" s="25" t="s">
        <v>1557</v>
      </c>
      <c r="M147" s="25" t="s">
        <v>283</v>
      </c>
      <c r="N147" s="25" t="s">
        <v>2629</v>
      </c>
    </row>
    <row r="148" spans="1:14" x14ac:dyDescent="0.25">
      <c r="A148" s="25" t="s">
        <v>42</v>
      </c>
      <c r="B148" s="25" t="s">
        <v>2225</v>
      </c>
      <c r="C148" s="25" t="s">
        <v>2310</v>
      </c>
      <c r="D148" s="25" t="s">
        <v>400</v>
      </c>
      <c r="E148" s="25" t="s">
        <v>401</v>
      </c>
      <c r="F148" s="25" t="s">
        <v>2250</v>
      </c>
      <c r="M148" s="25" t="s">
        <v>1367</v>
      </c>
      <c r="N148" s="25" t="s">
        <v>2653</v>
      </c>
    </row>
    <row r="149" spans="1:14" x14ac:dyDescent="0.25">
      <c r="A149" s="25" t="s">
        <v>42</v>
      </c>
      <c r="B149" s="25" t="s">
        <v>1375</v>
      </c>
      <c r="C149" s="25" t="s">
        <v>2310</v>
      </c>
      <c r="D149" s="25" t="s">
        <v>400</v>
      </c>
      <c r="E149" s="25" t="s">
        <v>401</v>
      </c>
      <c r="F149" s="25" t="s">
        <v>1431</v>
      </c>
      <c r="M149" s="25" t="s">
        <v>35</v>
      </c>
      <c r="N149" s="25" t="s">
        <v>2478</v>
      </c>
    </row>
    <row r="150" spans="1:14" x14ac:dyDescent="0.25">
      <c r="A150" s="25" t="s">
        <v>42</v>
      </c>
      <c r="B150" s="25" t="s">
        <v>2201</v>
      </c>
      <c r="C150" s="25" t="s">
        <v>2310</v>
      </c>
      <c r="D150" s="25" t="s">
        <v>400</v>
      </c>
      <c r="E150" s="25" t="s">
        <v>401</v>
      </c>
      <c r="F150" s="25" t="s">
        <v>2220</v>
      </c>
      <c r="M150" s="25" t="s">
        <v>261</v>
      </c>
      <c r="N150" s="25" t="s">
        <v>2504</v>
      </c>
    </row>
    <row r="151" spans="1:14" x14ac:dyDescent="0.25">
      <c r="A151" s="25" t="s">
        <v>42</v>
      </c>
      <c r="B151" s="25" t="s">
        <v>2275</v>
      </c>
      <c r="C151" s="25" t="s">
        <v>2310</v>
      </c>
      <c r="D151" s="25" t="s">
        <v>400</v>
      </c>
      <c r="E151" s="25" t="s">
        <v>401</v>
      </c>
      <c r="F151" s="25" t="s">
        <v>2289</v>
      </c>
      <c r="M151" s="25" t="s">
        <v>3041</v>
      </c>
      <c r="N151" s="25" t="s">
        <v>3042</v>
      </c>
    </row>
    <row r="152" spans="1:14" x14ac:dyDescent="0.25">
      <c r="A152" s="25" t="s">
        <v>340</v>
      </c>
      <c r="B152" s="25" t="s">
        <v>1896</v>
      </c>
      <c r="C152" s="25" t="s">
        <v>2311</v>
      </c>
      <c r="D152" s="25" t="s">
        <v>530</v>
      </c>
      <c r="E152" s="25" t="s">
        <v>1648</v>
      </c>
      <c r="F152" s="25" t="s">
        <v>2054</v>
      </c>
      <c r="M152" s="25" t="s">
        <v>185</v>
      </c>
      <c r="N152" s="25" t="s">
        <v>2449</v>
      </c>
    </row>
    <row r="153" spans="1:14" x14ac:dyDescent="0.25">
      <c r="A153" s="25" t="s">
        <v>340</v>
      </c>
      <c r="B153" s="25" t="s">
        <v>2109</v>
      </c>
      <c r="C153" s="25" t="s">
        <v>2311</v>
      </c>
      <c r="D153" s="25" t="s">
        <v>530</v>
      </c>
      <c r="E153" s="25" t="s">
        <v>1648</v>
      </c>
      <c r="F153" s="25" t="s">
        <v>2146</v>
      </c>
      <c r="M153" s="25" t="s">
        <v>131</v>
      </c>
      <c r="N153" s="25" t="s">
        <v>2409</v>
      </c>
    </row>
    <row r="154" spans="1:14" x14ac:dyDescent="0.25">
      <c r="A154" s="25" t="s">
        <v>340</v>
      </c>
      <c r="B154" s="25" t="s">
        <v>2152</v>
      </c>
      <c r="C154" s="25" t="s">
        <v>2768</v>
      </c>
      <c r="D154" s="25" t="s">
        <v>1777</v>
      </c>
      <c r="E154" s="25" t="s">
        <v>1648</v>
      </c>
      <c r="F154" s="25" t="s">
        <v>2193</v>
      </c>
      <c r="M154" s="25" t="s">
        <v>310</v>
      </c>
      <c r="N154" s="25" t="s">
        <v>2659</v>
      </c>
    </row>
    <row r="155" spans="1:14" x14ac:dyDescent="0.25">
      <c r="A155" s="25" t="s">
        <v>340</v>
      </c>
      <c r="B155" s="25" t="s">
        <v>1568</v>
      </c>
      <c r="C155" s="25" t="s">
        <v>2311</v>
      </c>
      <c r="D155" s="25" t="s">
        <v>530</v>
      </c>
      <c r="E155" s="25" t="s">
        <v>1648</v>
      </c>
      <c r="F155" s="25" t="s">
        <v>1649</v>
      </c>
      <c r="M155" s="25" t="s">
        <v>310</v>
      </c>
      <c r="N155" s="25" t="s">
        <v>3051</v>
      </c>
    </row>
    <row r="156" spans="1:14" x14ac:dyDescent="0.25">
      <c r="A156" s="25" t="s">
        <v>340</v>
      </c>
      <c r="B156" s="25" t="s">
        <v>1375</v>
      </c>
      <c r="C156" s="25" t="s">
        <v>2768</v>
      </c>
      <c r="D156" s="25" t="s">
        <v>1777</v>
      </c>
      <c r="E156" s="25" t="s">
        <v>1648</v>
      </c>
      <c r="F156" s="25" t="s">
        <v>2769</v>
      </c>
      <c r="M156" s="25" t="s">
        <v>71</v>
      </c>
      <c r="N156" s="25" t="s">
        <v>2336</v>
      </c>
    </row>
    <row r="157" spans="1:14" x14ac:dyDescent="0.25">
      <c r="A157" s="25" t="s">
        <v>43</v>
      </c>
      <c r="B157" s="25" t="s">
        <v>350</v>
      </c>
      <c r="C157" s="25" t="s">
        <v>2312</v>
      </c>
      <c r="D157" s="25" t="s">
        <v>377</v>
      </c>
      <c r="E157" s="25" t="s">
        <v>403</v>
      </c>
      <c r="F157" s="25" t="s">
        <v>404</v>
      </c>
      <c r="M157" s="25" t="s">
        <v>44</v>
      </c>
      <c r="N157" s="25" t="s">
        <v>2313</v>
      </c>
    </row>
    <row r="158" spans="1:14" x14ac:dyDescent="0.25">
      <c r="A158" s="25" t="s">
        <v>43</v>
      </c>
      <c r="B158" s="25" t="s">
        <v>1896</v>
      </c>
      <c r="C158" s="25" t="s">
        <v>2312</v>
      </c>
      <c r="D158" s="25" t="s">
        <v>377</v>
      </c>
      <c r="E158" s="25" t="s">
        <v>403</v>
      </c>
      <c r="F158" s="25" t="s">
        <v>1985</v>
      </c>
      <c r="M158" s="25" t="s">
        <v>59</v>
      </c>
      <c r="N158" s="25" t="s">
        <v>2325</v>
      </c>
    </row>
    <row r="159" spans="1:14" x14ac:dyDescent="0.25">
      <c r="A159" s="25" t="s">
        <v>43</v>
      </c>
      <c r="B159" s="25" t="s">
        <v>2109</v>
      </c>
      <c r="C159" s="25" t="s">
        <v>2312</v>
      </c>
      <c r="D159" s="25" t="s">
        <v>377</v>
      </c>
      <c r="E159" s="25" t="s">
        <v>403</v>
      </c>
      <c r="F159" s="25" t="s">
        <v>2128</v>
      </c>
      <c r="M159" s="25" t="s">
        <v>118</v>
      </c>
      <c r="N159" s="25" t="s">
        <v>2374</v>
      </c>
    </row>
    <row r="160" spans="1:14" x14ac:dyDescent="0.25">
      <c r="A160" s="25" t="s">
        <v>44</v>
      </c>
      <c r="B160" s="25" t="s">
        <v>350</v>
      </c>
      <c r="C160" s="25" t="s">
        <v>2313</v>
      </c>
      <c r="D160" s="25" t="s">
        <v>405</v>
      </c>
      <c r="E160" s="25" t="s">
        <v>406</v>
      </c>
      <c r="F160" s="25" t="s">
        <v>407</v>
      </c>
      <c r="M160" s="25" t="s">
        <v>202</v>
      </c>
      <c r="N160" s="25" t="s">
        <v>2465</v>
      </c>
    </row>
    <row r="161" spans="1:14" x14ac:dyDescent="0.25">
      <c r="A161" s="25" t="s">
        <v>44</v>
      </c>
      <c r="B161" s="25" t="s">
        <v>1896</v>
      </c>
      <c r="C161" s="25" t="s">
        <v>2313</v>
      </c>
      <c r="D161" s="25" t="s">
        <v>405</v>
      </c>
      <c r="E161" s="25" t="s">
        <v>406</v>
      </c>
      <c r="F161" s="25" t="s">
        <v>1982</v>
      </c>
      <c r="M161" s="25" t="s">
        <v>202</v>
      </c>
      <c r="N161" s="25" t="s">
        <v>2844</v>
      </c>
    </row>
    <row r="162" spans="1:14" x14ac:dyDescent="0.25">
      <c r="A162" s="25" t="s">
        <v>44</v>
      </c>
      <c r="B162" s="25" t="s">
        <v>2109</v>
      </c>
      <c r="C162" s="25" t="s">
        <v>2313</v>
      </c>
      <c r="D162" s="25" t="s">
        <v>405</v>
      </c>
      <c r="E162" s="25" t="s">
        <v>406</v>
      </c>
      <c r="F162" s="25" t="s">
        <v>2127</v>
      </c>
      <c r="M162" s="25" t="s">
        <v>293</v>
      </c>
      <c r="N162" s="25" t="s">
        <v>2661</v>
      </c>
    </row>
    <row r="163" spans="1:14" x14ac:dyDescent="0.25">
      <c r="A163" s="25" t="s">
        <v>45</v>
      </c>
      <c r="B163" s="25" t="s">
        <v>350</v>
      </c>
      <c r="C163" s="25" t="s">
        <v>2314</v>
      </c>
      <c r="D163" s="25" t="s">
        <v>408</v>
      </c>
      <c r="E163" s="25" t="s">
        <v>409</v>
      </c>
      <c r="F163" s="25" t="s">
        <v>2770</v>
      </c>
      <c r="M163" s="25" t="s">
        <v>82</v>
      </c>
      <c r="N163" s="25" t="s">
        <v>2347</v>
      </c>
    </row>
    <row r="164" spans="1:14" x14ac:dyDescent="0.25">
      <c r="A164" s="25" t="s">
        <v>45</v>
      </c>
      <c r="B164" s="25" t="s">
        <v>1815</v>
      </c>
      <c r="C164" s="25" t="s">
        <v>2314</v>
      </c>
      <c r="D164" s="25" t="s">
        <v>408</v>
      </c>
      <c r="E164" s="25" t="s">
        <v>409</v>
      </c>
      <c r="F164" s="25" t="s">
        <v>1820</v>
      </c>
      <c r="M164" s="25" t="s">
        <v>1274</v>
      </c>
      <c r="N164" s="25" t="s">
        <v>2631</v>
      </c>
    </row>
    <row r="165" spans="1:14" x14ac:dyDescent="0.25">
      <c r="A165" s="25" t="s">
        <v>45</v>
      </c>
      <c r="B165" s="25" t="s">
        <v>2716</v>
      </c>
      <c r="C165" s="25" t="s">
        <v>2314</v>
      </c>
      <c r="D165" s="25" t="s">
        <v>408</v>
      </c>
      <c r="E165" s="25" t="s">
        <v>409</v>
      </c>
      <c r="F165" s="25" t="s">
        <v>2720</v>
      </c>
      <c r="M165" s="25" t="s">
        <v>333</v>
      </c>
      <c r="N165" s="25" t="s">
        <v>2581</v>
      </c>
    </row>
    <row r="166" spans="1:14" x14ac:dyDescent="0.25">
      <c r="A166" s="25" t="s">
        <v>45</v>
      </c>
      <c r="B166" s="25" t="s">
        <v>1375</v>
      </c>
      <c r="C166" s="25" t="s">
        <v>2314</v>
      </c>
      <c r="D166" s="25" t="s">
        <v>408</v>
      </c>
      <c r="E166" s="25" t="s">
        <v>409</v>
      </c>
      <c r="F166" s="25" t="s">
        <v>1496</v>
      </c>
      <c r="M166" s="25" t="s">
        <v>334</v>
      </c>
      <c r="N166" s="25" t="s">
        <v>2667</v>
      </c>
    </row>
    <row r="167" spans="1:14" x14ac:dyDescent="0.25">
      <c r="A167" s="25" t="s">
        <v>46</v>
      </c>
      <c r="B167" s="25" t="s">
        <v>350</v>
      </c>
      <c r="C167" s="25" t="s">
        <v>2315</v>
      </c>
      <c r="D167" s="25" t="s">
        <v>410</v>
      </c>
      <c r="E167" s="25" t="s">
        <v>411</v>
      </c>
      <c r="F167" s="25" t="s">
        <v>412</v>
      </c>
      <c r="M167" s="25" t="s">
        <v>330</v>
      </c>
      <c r="N167" s="25" t="s">
        <v>2855</v>
      </c>
    </row>
    <row r="168" spans="1:14" x14ac:dyDescent="0.25">
      <c r="A168" s="25" t="s">
        <v>46</v>
      </c>
      <c r="B168" s="25" t="s">
        <v>2152</v>
      </c>
      <c r="C168" s="25" t="s">
        <v>2315</v>
      </c>
      <c r="D168" s="25" t="s">
        <v>410</v>
      </c>
      <c r="E168" s="25" t="s">
        <v>411</v>
      </c>
      <c r="F168" s="25" t="s">
        <v>2194</v>
      </c>
      <c r="M168" s="25" t="s">
        <v>330</v>
      </c>
      <c r="N168" s="25" t="s">
        <v>2854</v>
      </c>
    </row>
    <row r="169" spans="1:14" x14ac:dyDescent="0.25">
      <c r="A169" s="25" t="s">
        <v>46</v>
      </c>
      <c r="B169" s="25" t="s">
        <v>1568</v>
      </c>
      <c r="C169" s="25" t="s">
        <v>2315</v>
      </c>
      <c r="D169" s="25" t="s">
        <v>410</v>
      </c>
      <c r="E169" s="25" t="s">
        <v>411</v>
      </c>
      <c r="F169" s="25" t="s">
        <v>1623</v>
      </c>
      <c r="M169" s="25" t="s">
        <v>330</v>
      </c>
      <c r="N169" s="25" t="s">
        <v>2512</v>
      </c>
    </row>
    <row r="170" spans="1:14" x14ac:dyDescent="0.25">
      <c r="A170" s="25" t="s">
        <v>46</v>
      </c>
      <c r="B170" s="25" t="s">
        <v>1375</v>
      </c>
      <c r="C170" s="25" t="s">
        <v>2315</v>
      </c>
      <c r="D170" s="25" t="s">
        <v>410</v>
      </c>
      <c r="E170" s="25" t="s">
        <v>411</v>
      </c>
      <c r="F170" s="25" t="s">
        <v>1429</v>
      </c>
      <c r="M170" s="25" t="s">
        <v>86</v>
      </c>
      <c r="N170" s="25" t="s">
        <v>2350</v>
      </c>
    </row>
    <row r="171" spans="1:14" x14ac:dyDescent="0.25">
      <c r="A171" s="25" t="s">
        <v>47</v>
      </c>
      <c r="B171" s="25" t="s">
        <v>350</v>
      </c>
      <c r="C171" s="25" t="s">
        <v>2316</v>
      </c>
      <c r="D171" s="25" t="s">
        <v>413</v>
      </c>
      <c r="E171" s="25" t="s">
        <v>414</v>
      </c>
      <c r="F171" s="25" t="s">
        <v>415</v>
      </c>
      <c r="M171" s="25" t="s">
        <v>41</v>
      </c>
      <c r="N171" s="25" t="s">
        <v>2309</v>
      </c>
    </row>
    <row r="172" spans="1:14" x14ac:dyDescent="0.25">
      <c r="A172" s="25" t="s">
        <v>47</v>
      </c>
      <c r="B172" s="25" t="s">
        <v>1896</v>
      </c>
      <c r="C172" s="25" t="s">
        <v>2316</v>
      </c>
      <c r="D172" s="25" t="s">
        <v>413</v>
      </c>
      <c r="E172" s="25" t="s">
        <v>414</v>
      </c>
      <c r="F172" s="25" t="s">
        <v>2036</v>
      </c>
      <c r="M172" s="25" t="s">
        <v>180</v>
      </c>
      <c r="N172" s="25" t="s">
        <v>2445</v>
      </c>
    </row>
    <row r="173" spans="1:14" x14ac:dyDescent="0.25">
      <c r="A173" s="25" t="s">
        <v>47</v>
      </c>
      <c r="B173" s="25" t="s">
        <v>2077</v>
      </c>
      <c r="C173" s="25" t="s">
        <v>2316</v>
      </c>
      <c r="D173" s="25" t="s">
        <v>413</v>
      </c>
      <c r="E173" s="25" t="s">
        <v>414</v>
      </c>
      <c r="F173" s="25" t="s">
        <v>2099</v>
      </c>
      <c r="M173" s="25" t="s">
        <v>262</v>
      </c>
      <c r="N173" s="25" t="s">
        <v>2434</v>
      </c>
    </row>
    <row r="174" spans="1:14" x14ac:dyDescent="0.25">
      <c r="A174" s="25" t="s">
        <v>47</v>
      </c>
      <c r="B174" s="25" t="s">
        <v>2152</v>
      </c>
      <c r="C174" s="25" t="s">
        <v>2316</v>
      </c>
      <c r="D174" s="25" t="s">
        <v>413</v>
      </c>
      <c r="E174" s="25" t="s">
        <v>414</v>
      </c>
      <c r="F174" s="25" t="s">
        <v>2185</v>
      </c>
      <c r="M174" s="25" t="s">
        <v>2861</v>
      </c>
      <c r="N174" s="25" t="s">
        <v>2862</v>
      </c>
    </row>
    <row r="175" spans="1:14" x14ac:dyDescent="0.25">
      <c r="A175" s="25" t="s">
        <v>47</v>
      </c>
      <c r="B175" s="25" t="s">
        <v>1744</v>
      </c>
      <c r="C175" s="25" t="s">
        <v>2316</v>
      </c>
      <c r="D175" s="25" t="s">
        <v>413</v>
      </c>
      <c r="E175" s="25" t="s">
        <v>414</v>
      </c>
      <c r="F175" s="25" t="s">
        <v>1750</v>
      </c>
      <c r="M175" s="25" t="s">
        <v>68</v>
      </c>
      <c r="N175" s="25" t="s">
        <v>2333</v>
      </c>
    </row>
    <row r="176" spans="1:14" x14ac:dyDescent="0.25">
      <c r="A176" s="25" t="s">
        <v>47</v>
      </c>
      <c r="B176" s="25" t="s">
        <v>1815</v>
      </c>
      <c r="C176" s="25" t="s">
        <v>2316</v>
      </c>
      <c r="D176" s="25" t="s">
        <v>413</v>
      </c>
      <c r="E176" s="25" t="s">
        <v>414</v>
      </c>
      <c r="F176" s="25" t="s">
        <v>1818</v>
      </c>
      <c r="M176" s="25" t="s">
        <v>1353</v>
      </c>
      <c r="N176" s="25" t="s">
        <v>2446</v>
      </c>
    </row>
    <row r="177" spans="1:14" x14ac:dyDescent="0.25">
      <c r="A177" s="25" t="s">
        <v>47</v>
      </c>
      <c r="B177" s="25" t="s">
        <v>1110</v>
      </c>
      <c r="C177" s="25" t="s">
        <v>2316</v>
      </c>
      <c r="D177" s="25" t="s">
        <v>413</v>
      </c>
      <c r="E177" s="25" t="s">
        <v>414</v>
      </c>
      <c r="F177" s="25" t="s">
        <v>1203</v>
      </c>
      <c r="M177" s="25" t="s">
        <v>313</v>
      </c>
      <c r="N177" s="25" t="s">
        <v>2607</v>
      </c>
    </row>
    <row r="178" spans="1:14" x14ac:dyDescent="0.25">
      <c r="A178" s="25" t="s">
        <v>47</v>
      </c>
      <c r="B178" s="25" t="s">
        <v>1568</v>
      </c>
      <c r="C178" s="25" t="s">
        <v>2316</v>
      </c>
      <c r="D178" s="25" t="s">
        <v>413</v>
      </c>
      <c r="E178" s="25" t="s">
        <v>414</v>
      </c>
      <c r="F178" s="25" t="s">
        <v>1581</v>
      </c>
      <c r="M178" s="25" t="s">
        <v>342</v>
      </c>
      <c r="N178" s="25" t="s">
        <v>2521</v>
      </c>
    </row>
    <row r="179" spans="1:14" x14ac:dyDescent="0.25">
      <c r="A179" s="25" t="s">
        <v>47</v>
      </c>
      <c r="B179" s="25" t="s">
        <v>1532</v>
      </c>
      <c r="C179" s="25" t="s">
        <v>2316</v>
      </c>
      <c r="D179" s="25" t="s">
        <v>413</v>
      </c>
      <c r="E179" s="25" t="s">
        <v>414</v>
      </c>
      <c r="F179" s="25" t="s">
        <v>1538</v>
      </c>
      <c r="M179" s="25" t="s">
        <v>3028</v>
      </c>
      <c r="N179" s="25" t="s">
        <v>3029</v>
      </c>
    </row>
    <row r="180" spans="1:14" x14ac:dyDescent="0.25">
      <c r="A180" s="25" t="s">
        <v>47</v>
      </c>
      <c r="B180" s="25" t="s">
        <v>2225</v>
      </c>
      <c r="C180" s="25" t="s">
        <v>2316</v>
      </c>
      <c r="D180" s="25" t="s">
        <v>413</v>
      </c>
      <c r="E180" s="25" t="s">
        <v>414</v>
      </c>
      <c r="F180" s="25" t="s">
        <v>2235</v>
      </c>
      <c r="M180" s="25" t="s">
        <v>181</v>
      </c>
      <c r="N180" s="25" t="s">
        <v>2505</v>
      </c>
    </row>
    <row r="181" spans="1:14" x14ac:dyDescent="0.25">
      <c r="A181" s="25" t="s">
        <v>47</v>
      </c>
      <c r="B181" s="25" t="s">
        <v>1723</v>
      </c>
      <c r="C181" s="25" t="s">
        <v>2316</v>
      </c>
      <c r="D181" s="25" t="s">
        <v>413</v>
      </c>
      <c r="E181" s="25" t="s">
        <v>414</v>
      </c>
      <c r="F181" s="25" t="s">
        <v>1729</v>
      </c>
      <c r="M181" s="25" t="s">
        <v>2929</v>
      </c>
      <c r="N181" s="25" t="s">
        <v>2387</v>
      </c>
    </row>
    <row r="182" spans="1:14" x14ac:dyDescent="0.25">
      <c r="A182" s="25" t="s">
        <v>47</v>
      </c>
      <c r="B182" s="25" t="s">
        <v>1375</v>
      </c>
      <c r="C182" s="25" t="s">
        <v>2316</v>
      </c>
      <c r="D182" s="25" t="s">
        <v>413</v>
      </c>
      <c r="E182" s="25" t="s">
        <v>414</v>
      </c>
      <c r="F182" s="25" t="s">
        <v>1474</v>
      </c>
      <c r="M182" s="25" t="s">
        <v>204</v>
      </c>
      <c r="N182" s="25" t="s">
        <v>2467</v>
      </c>
    </row>
    <row r="183" spans="1:14" x14ac:dyDescent="0.25">
      <c r="A183" s="25" t="s">
        <v>47</v>
      </c>
      <c r="B183" s="25" t="s">
        <v>2201</v>
      </c>
      <c r="C183" s="25" t="s">
        <v>2316</v>
      </c>
      <c r="D183" s="25" t="s">
        <v>413</v>
      </c>
      <c r="E183" s="25" t="s">
        <v>414</v>
      </c>
      <c r="F183" s="25" t="s">
        <v>2206</v>
      </c>
      <c r="M183" s="25" t="s">
        <v>2994</v>
      </c>
      <c r="N183" s="25" t="s">
        <v>2403</v>
      </c>
    </row>
    <row r="184" spans="1:14" x14ac:dyDescent="0.25">
      <c r="A184" s="25" t="s">
        <v>47</v>
      </c>
      <c r="B184" s="25" t="s">
        <v>2275</v>
      </c>
      <c r="C184" s="25" t="s">
        <v>2316</v>
      </c>
      <c r="D184" s="25" t="s">
        <v>413</v>
      </c>
      <c r="E184" s="25" t="s">
        <v>414</v>
      </c>
      <c r="F184" s="25" t="s">
        <v>2283</v>
      </c>
      <c r="M184" s="25" t="s">
        <v>307</v>
      </c>
      <c r="N184" s="25" t="s">
        <v>2663</v>
      </c>
    </row>
    <row r="185" spans="1:14" x14ac:dyDescent="0.25">
      <c r="A185" s="25" t="s">
        <v>48</v>
      </c>
      <c r="B185" s="25" t="s">
        <v>350</v>
      </c>
      <c r="C185" s="25" t="s">
        <v>2317</v>
      </c>
      <c r="D185" s="25" t="s">
        <v>416</v>
      </c>
      <c r="E185" s="25" t="s">
        <v>417</v>
      </c>
      <c r="F185" s="25" t="s">
        <v>418</v>
      </c>
      <c r="M185" s="25" t="s">
        <v>47</v>
      </c>
      <c r="N185" s="25" t="s">
        <v>2316</v>
      </c>
    </row>
    <row r="186" spans="1:14" x14ac:dyDescent="0.25">
      <c r="A186" s="25" t="s">
        <v>49</v>
      </c>
      <c r="B186" s="25" t="s">
        <v>350</v>
      </c>
      <c r="C186" s="25" t="s">
        <v>2318</v>
      </c>
      <c r="D186" s="25" t="s">
        <v>366</v>
      </c>
      <c r="E186" s="25" t="s">
        <v>419</v>
      </c>
      <c r="F186" s="25" t="s">
        <v>2771</v>
      </c>
      <c r="M186" s="25" t="s">
        <v>58</v>
      </c>
      <c r="N186" s="25" t="s">
        <v>2324</v>
      </c>
    </row>
    <row r="187" spans="1:14" x14ac:dyDescent="0.25">
      <c r="A187" s="25" t="s">
        <v>49</v>
      </c>
      <c r="B187" s="25" t="s">
        <v>1896</v>
      </c>
      <c r="C187" s="25" t="s">
        <v>2318</v>
      </c>
      <c r="D187" s="25" t="s">
        <v>366</v>
      </c>
      <c r="E187" s="25" t="s">
        <v>419</v>
      </c>
      <c r="F187" s="25" t="s">
        <v>2038</v>
      </c>
      <c r="M187" s="25" t="s">
        <v>326</v>
      </c>
      <c r="N187" s="25" t="s">
        <v>2600</v>
      </c>
    </row>
    <row r="188" spans="1:14" x14ac:dyDescent="0.25">
      <c r="A188" s="25" t="s">
        <v>49</v>
      </c>
      <c r="B188" s="25" t="s">
        <v>2152</v>
      </c>
      <c r="C188" s="25" t="s">
        <v>2318</v>
      </c>
      <c r="D188" s="25" t="s">
        <v>366</v>
      </c>
      <c r="E188" s="25" t="s">
        <v>419</v>
      </c>
      <c r="F188" s="25" t="s">
        <v>2187</v>
      </c>
      <c r="M188" s="25" t="s">
        <v>2995</v>
      </c>
      <c r="N188" s="25" t="s">
        <v>2404</v>
      </c>
    </row>
    <row r="189" spans="1:14" x14ac:dyDescent="0.25">
      <c r="A189" s="25" t="s">
        <v>49</v>
      </c>
      <c r="B189" s="25" t="s">
        <v>1815</v>
      </c>
      <c r="C189" s="25" t="s">
        <v>2318</v>
      </c>
      <c r="D189" s="25" t="s">
        <v>366</v>
      </c>
      <c r="E189" s="25" t="s">
        <v>419</v>
      </c>
      <c r="F189" s="25" t="s">
        <v>1833</v>
      </c>
      <c r="M189" s="25" t="s">
        <v>174</v>
      </c>
      <c r="N189" s="25" t="s">
        <v>2440</v>
      </c>
    </row>
    <row r="190" spans="1:14" x14ac:dyDescent="0.25">
      <c r="A190" s="25" t="s">
        <v>49</v>
      </c>
      <c r="B190" s="25" t="s">
        <v>1110</v>
      </c>
      <c r="C190" s="25" t="s">
        <v>2318</v>
      </c>
      <c r="D190" s="25" t="s">
        <v>366</v>
      </c>
      <c r="E190" s="25" t="s">
        <v>419</v>
      </c>
      <c r="F190" s="25" t="s">
        <v>1211</v>
      </c>
      <c r="M190" s="25" t="s">
        <v>130</v>
      </c>
      <c r="N190" s="25" t="s">
        <v>2408</v>
      </c>
    </row>
    <row r="191" spans="1:14" x14ac:dyDescent="0.25">
      <c r="A191" s="25" t="s">
        <v>49</v>
      </c>
      <c r="B191" s="25" t="s">
        <v>1568</v>
      </c>
      <c r="C191" s="25" t="s">
        <v>2318</v>
      </c>
      <c r="D191" s="25" t="s">
        <v>366</v>
      </c>
      <c r="E191" s="25" t="s">
        <v>419</v>
      </c>
      <c r="F191" s="25" t="s">
        <v>1641</v>
      </c>
      <c r="M191" s="25" t="s">
        <v>3034</v>
      </c>
      <c r="N191" s="25" t="s">
        <v>2682</v>
      </c>
    </row>
    <row r="192" spans="1:14" x14ac:dyDescent="0.25">
      <c r="A192" s="25" t="s">
        <v>49</v>
      </c>
      <c r="B192" s="25" t="s">
        <v>1532</v>
      </c>
      <c r="C192" s="25" t="s">
        <v>2318</v>
      </c>
      <c r="D192" s="25" t="s">
        <v>366</v>
      </c>
      <c r="E192" s="25" t="s">
        <v>419</v>
      </c>
      <c r="F192" s="25" t="s">
        <v>1567</v>
      </c>
      <c r="M192" s="25" t="s">
        <v>34</v>
      </c>
      <c r="N192" s="25" t="s">
        <v>2608</v>
      </c>
    </row>
    <row r="193" spans="1:14" x14ac:dyDescent="0.25">
      <c r="A193" s="25" t="s">
        <v>49</v>
      </c>
      <c r="B193" s="25" t="s">
        <v>2225</v>
      </c>
      <c r="C193" s="25" t="s">
        <v>2318</v>
      </c>
      <c r="D193" s="25" t="s">
        <v>366</v>
      </c>
      <c r="E193" s="25" t="s">
        <v>419</v>
      </c>
      <c r="F193" s="25" t="s">
        <v>2245</v>
      </c>
      <c r="M193" s="25" t="s">
        <v>169</v>
      </c>
      <c r="N193" s="25" t="s">
        <v>2436</v>
      </c>
    </row>
    <row r="194" spans="1:14" x14ac:dyDescent="0.25">
      <c r="A194" s="25" t="s">
        <v>49</v>
      </c>
      <c r="B194" s="25" t="s">
        <v>1375</v>
      </c>
      <c r="C194" s="25" t="s">
        <v>2318</v>
      </c>
      <c r="D194" s="25" t="s">
        <v>366</v>
      </c>
      <c r="E194" s="25" t="s">
        <v>419</v>
      </c>
      <c r="F194" s="25" t="s">
        <v>1433</v>
      </c>
      <c r="M194" s="25" t="s">
        <v>145</v>
      </c>
      <c r="N194" s="25" t="s">
        <v>2418</v>
      </c>
    </row>
    <row r="195" spans="1:14" x14ac:dyDescent="0.25">
      <c r="A195" s="25" t="s">
        <v>50</v>
      </c>
      <c r="B195" s="25" t="s">
        <v>350</v>
      </c>
      <c r="C195" s="25" t="s">
        <v>2319</v>
      </c>
      <c r="D195" s="25" t="s">
        <v>420</v>
      </c>
      <c r="E195" s="25" t="s">
        <v>421</v>
      </c>
      <c r="F195" s="25" t="s">
        <v>422</v>
      </c>
      <c r="M195" s="25" t="s">
        <v>109</v>
      </c>
      <c r="N195" s="25" t="s">
        <v>2493</v>
      </c>
    </row>
    <row r="196" spans="1:14" x14ac:dyDescent="0.25">
      <c r="A196" s="25" t="s">
        <v>50</v>
      </c>
      <c r="B196" s="25" t="s">
        <v>1896</v>
      </c>
      <c r="C196" s="25" t="s">
        <v>2319</v>
      </c>
      <c r="D196" s="25" t="s">
        <v>420</v>
      </c>
      <c r="E196" s="25" t="s">
        <v>421</v>
      </c>
      <c r="F196" s="25" t="s">
        <v>1923</v>
      </c>
      <c r="M196" s="25" t="s">
        <v>31</v>
      </c>
      <c r="N196" s="25" t="s">
        <v>2302</v>
      </c>
    </row>
    <row r="197" spans="1:14" x14ac:dyDescent="0.25">
      <c r="A197" s="25" t="s">
        <v>50</v>
      </c>
      <c r="B197" s="25" t="s">
        <v>2109</v>
      </c>
      <c r="C197" s="25" t="s">
        <v>2319</v>
      </c>
      <c r="D197" s="25" t="s">
        <v>420</v>
      </c>
      <c r="E197" s="25" t="s">
        <v>421</v>
      </c>
      <c r="F197" s="25" t="s">
        <v>2114</v>
      </c>
      <c r="M197" s="25" t="s">
        <v>195</v>
      </c>
      <c r="N197" s="25" t="s">
        <v>2458</v>
      </c>
    </row>
    <row r="198" spans="1:14" x14ac:dyDescent="0.25">
      <c r="A198" s="25" t="s">
        <v>53</v>
      </c>
      <c r="B198" s="25" t="s">
        <v>350</v>
      </c>
      <c r="C198" s="25" t="s">
        <v>2320</v>
      </c>
      <c r="D198" s="25" t="s">
        <v>428</v>
      </c>
      <c r="E198" s="25" t="s">
        <v>429</v>
      </c>
      <c r="F198" s="25" t="s">
        <v>430</v>
      </c>
      <c r="M198" s="25" t="s">
        <v>66</v>
      </c>
      <c r="N198" s="25" t="s">
        <v>2331</v>
      </c>
    </row>
    <row r="199" spans="1:14" x14ac:dyDescent="0.25">
      <c r="A199" s="25" t="s">
        <v>53</v>
      </c>
      <c r="B199" s="25" t="s">
        <v>1896</v>
      </c>
      <c r="C199" s="25" t="s">
        <v>2320</v>
      </c>
      <c r="D199" s="25" t="s">
        <v>428</v>
      </c>
      <c r="E199" s="25" t="s">
        <v>429</v>
      </c>
      <c r="F199" s="25" t="s">
        <v>2772</v>
      </c>
      <c r="M199" s="25" t="s">
        <v>1235</v>
      </c>
      <c r="N199" s="25" t="s">
        <v>2564</v>
      </c>
    </row>
    <row r="200" spans="1:14" x14ac:dyDescent="0.25">
      <c r="A200" s="25" t="s">
        <v>53</v>
      </c>
      <c r="B200" s="25" t="s">
        <v>2109</v>
      </c>
      <c r="C200" s="25" t="s">
        <v>2320</v>
      </c>
      <c r="D200" s="25" t="s">
        <v>428</v>
      </c>
      <c r="E200" s="25" t="s">
        <v>429</v>
      </c>
      <c r="F200" s="25" t="s">
        <v>2773</v>
      </c>
      <c r="M200" s="25" t="s">
        <v>203</v>
      </c>
      <c r="N200" s="25" t="s">
        <v>2466</v>
      </c>
    </row>
    <row r="201" spans="1:14" x14ac:dyDescent="0.25">
      <c r="A201" s="25" t="s">
        <v>53</v>
      </c>
      <c r="B201" s="25" t="s">
        <v>1110</v>
      </c>
      <c r="C201" s="25" t="s">
        <v>2320</v>
      </c>
      <c r="D201" s="25" t="s">
        <v>428</v>
      </c>
      <c r="E201" s="25" t="s">
        <v>429</v>
      </c>
      <c r="F201" s="25" t="s">
        <v>1191</v>
      </c>
      <c r="M201" s="25" t="s">
        <v>238</v>
      </c>
      <c r="N201" s="25" t="s">
        <v>2620</v>
      </c>
    </row>
    <row r="202" spans="1:14" x14ac:dyDescent="0.25">
      <c r="A202" s="25" t="s">
        <v>53</v>
      </c>
      <c r="B202" s="25" t="s">
        <v>1568</v>
      </c>
      <c r="C202" s="25" t="s">
        <v>2320</v>
      </c>
      <c r="D202" s="25" t="s">
        <v>428</v>
      </c>
      <c r="E202" s="25" t="s">
        <v>429</v>
      </c>
      <c r="F202" s="25" t="s">
        <v>1632</v>
      </c>
      <c r="M202" s="25" t="s">
        <v>2865</v>
      </c>
      <c r="N202" s="25" t="s">
        <v>2866</v>
      </c>
    </row>
    <row r="203" spans="1:14" x14ac:dyDescent="0.25">
      <c r="A203" s="25" t="s">
        <v>53</v>
      </c>
      <c r="B203" s="25" t="s">
        <v>1375</v>
      </c>
      <c r="C203" s="25" t="s">
        <v>2320</v>
      </c>
      <c r="D203" s="25" t="s">
        <v>428</v>
      </c>
      <c r="E203" s="25" t="s">
        <v>429</v>
      </c>
      <c r="F203" s="25" t="s">
        <v>1495</v>
      </c>
      <c r="M203" s="25" t="s">
        <v>1254</v>
      </c>
      <c r="N203" s="25" t="s">
        <v>2603</v>
      </c>
    </row>
    <row r="204" spans="1:14" x14ac:dyDescent="0.25">
      <c r="A204" s="25" t="s">
        <v>54</v>
      </c>
      <c r="B204" s="25" t="s">
        <v>350</v>
      </c>
      <c r="C204" s="25" t="s">
        <v>2321</v>
      </c>
      <c r="D204" s="25" t="s">
        <v>431</v>
      </c>
      <c r="E204" s="25" t="s">
        <v>432</v>
      </c>
      <c r="F204" s="25" t="s">
        <v>2774</v>
      </c>
      <c r="M204" s="25" t="s">
        <v>322</v>
      </c>
      <c r="N204" s="25" t="s">
        <v>2580</v>
      </c>
    </row>
    <row r="205" spans="1:14" x14ac:dyDescent="0.25">
      <c r="A205" s="25" t="s">
        <v>54</v>
      </c>
      <c r="B205" s="25" t="s">
        <v>1896</v>
      </c>
      <c r="C205" s="25" t="s">
        <v>2321</v>
      </c>
      <c r="D205" s="25" t="s">
        <v>431</v>
      </c>
      <c r="E205" s="25" t="s">
        <v>432</v>
      </c>
      <c r="F205" s="25" t="s">
        <v>2004</v>
      </c>
      <c r="M205" s="25" t="s">
        <v>1254</v>
      </c>
      <c r="N205" s="25" t="s">
        <v>2948</v>
      </c>
    </row>
    <row r="206" spans="1:14" x14ac:dyDescent="0.25">
      <c r="A206" s="25" t="s">
        <v>54</v>
      </c>
      <c r="B206" s="25" t="s">
        <v>2077</v>
      </c>
      <c r="C206" s="25" t="s">
        <v>2321</v>
      </c>
      <c r="D206" s="25" t="s">
        <v>431</v>
      </c>
      <c r="E206" s="25" t="s">
        <v>432</v>
      </c>
      <c r="F206" s="25" t="s">
        <v>2092</v>
      </c>
      <c r="M206" s="25" t="s">
        <v>322</v>
      </c>
      <c r="N206" s="25" t="s">
        <v>2926</v>
      </c>
    </row>
    <row r="207" spans="1:14" x14ac:dyDescent="0.25">
      <c r="A207" s="25" t="s">
        <v>54</v>
      </c>
      <c r="B207" s="25" t="s">
        <v>2152</v>
      </c>
      <c r="C207" s="25" t="s">
        <v>2321</v>
      </c>
      <c r="D207" s="25" t="s">
        <v>431</v>
      </c>
      <c r="E207" s="25" t="s">
        <v>432</v>
      </c>
      <c r="F207" s="25" t="s">
        <v>2178</v>
      </c>
      <c r="M207" s="25" t="s">
        <v>124</v>
      </c>
      <c r="N207" s="25" t="s">
        <v>2380</v>
      </c>
    </row>
    <row r="208" spans="1:14" x14ac:dyDescent="0.25">
      <c r="A208" s="25" t="s">
        <v>54</v>
      </c>
      <c r="B208" s="25" t="s">
        <v>1227</v>
      </c>
      <c r="C208" s="25" t="s">
        <v>2321</v>
      </c>
      <c r="D208" s="25" t="s">
        <v>431</v>
      </c>
      <c r="E208" s="25" t="s">
        <v>432</v>
      </c>
      <c r="F208" s="25" t="s">
        <v>1305</v>
      </c>
      <c r="M208" s="25" t="s">
        <v>103</v>
      </c>
      <c r="N208" s="25" t="s">
        <v>2363</v>
      </c>
    </row>
    <row r="209" spans="1:14" x14ac:dyDescent="0.25">
      <c r="A209" s="25" t="s">
        <v>54</v>
      </c>
      <c r="B209" s="25" t="s">
        <v>1568</v>
      </c>
      <c r="C209" s="25" t="s">
        <v>2321</v>
      </c>
      <c r="D209" s="25" t="s">
        <v>431</v>
      </c>
      <c r="E209" s="25" t="s">
        <v>432</v>
      </c>
      <c r="F209" s="25" t="s">
        <v>1605</v>
      </c>
      <c r="M209" s="25" t="s">
        <v>258</v>
      </c>
      <c r="N209" s="25" t="s">
        <v>2560</v>
      </c>
    </row>
    <row r="210" spans="1:14" x14ac:dyDescent="0.25">
      <c r="A210" s="25" t="s">
        <v>54</v>
      </c>
      <c r="B210" s="25" t="s">
        <v>1658</v>
      </c>
      <c r="C210" s="25" t="s">
        <v>2321</v>
      </c>
      <c r="D210" s="25" t="s">
        <v>431</v>
      </c>
      <c r="E210" s="25" t="s">
        <v>432</v>
      </c>
      <c r="F210" s="25" t="s">
        <v>1692</v>
      </c>
      <c r="M210" s="25" t="s">
        <v>93</v>
      </c>
      <c r="N210" s="25" t="s">
        <v>2355</v>
      </c>
    </row>
    <row r="211" spans="1:14" x14ac:dyDescent="0.25">
      <c r="A211" s="25" t="s">
        <v>54</v>
      </c>
      <c r="B211" s="25" t="s">
        <v>1375</v>
      </c>
      <c r="C211" s="25" t="s">
        <v>2321</v>
      </c>
      <c r="D211" s="25" t="s">
        <v>431</v>
      </c>
      <c r="E211" s="25" t="s">
        <v>432</v>
      </c>
      <c r="F211" s="25" t="s">
        <v>1426</v>
      </c>
      <c r="M211" s="25" t="s">
        <v>2930</v>
      </c>
      <c r="N211" s="25" t="s">
        <v>2931</v>
      </c>
    </row>
    <row r="212" spans="1:14" x14ac:dyDescent="0.25">
      <c r="A212" s="25" t="s">
        <v>56</v>
      </c>
      <c r="B212" s="25" t="s">
        <v>350</v>
      </c>
      <c r="C212" s="25" t="s">
        <v>2322</v>
      </c>
      <c r="D212" s="25" t="s">
        <v>377</v>
      </c>
      <c r="E212" s="25" t="s">
        <v>436</v>
      </c>
      <c r="F212" s="25" t="s">
        <v>437</v>
      </c>
      <c r="M212" s="25" t="s">
        <v>2930</v>
      </c>
      <c r="N212" s="25" t="s">
        <v>2388</v>
      </c>
    </row>
    <row r="213" spans="1:14" x14ac:dyDescent="0.25">
      <c r="A213" s="25" t="s">
        <v>56</v>
      </c>
      <c r="B213" s="25" t="s">
        <v>1896</v>
      </c>
      <c r="C213" s="25" t="s">
        <v>2322</v>
      </c>
      <c r="D213" s="25" t="s">
        <v>377</v>
      </c>
      <c r="E213" s="25" t="s">
        <v>436</v>
      </c>
      <c r="F213" s="25" t="s">
        <v>1914</v>
      </c>
      <c r="M213" s="25" t="s">
        <v>133</v>
      </c>
      <c r="N213" s="25" t="s">
        <v>2411</v>
      </c>
    </row>
    <row r="214" spans="1:14" x14ac:dyDescent="0.25">
      <c r="A214" s="25" t="s">
        <v>56</v>
      </c>
      <c r="B214" s="25" t="s">
        <v>1375</v>
      </c>
      <c r="C214" s="25" t="s">
        <v>2322</v>
      </c>
      <c r="D214" s="25" t="s">
        <v>377</v>
      </c>
      <c r="E214" s="25" t="s">
        <v>436</v>
      </c>
      <c r="F214" s="25" t="s">
        <v>1522</v>
      </c>
      <c r="M214" s="25" t="s">
        <v>308</v>
      </c>
      <c r="N214" s="25" t="s">
        <v>2511</v>
      </c>
    </row>
    <row r="215" spans="1:14" x14ac:dyDescent="0.25">
      <c r="A215" s="25" t="s">
        <v>57</v>
      </c>
      <c r="B215" s="25" t="s">
        <v>350</v>
      </c>
      <c r="C215" s="25" t="s">
        <v>2323</v>
      </c>
      <c r="D215" s="25" t="s">
        <v>438</v>
      </c>
      <c r="E215" s="25" t="s">
        <v>439</v>
      </c>
      <c r="F215" s="25" t="s">
        <v>440</v>
      </c>
      <c r="M215" s="25" t="s">
        <v>110</v>
      </c>
      <c r="N215" s="25" t="s">
        <v>2494</v>
      </c>
    </row>
    <row r="216" spans="1:14" x14ac:dyDescent="0.25">
      <c r="A216" s="25" t="s">
        <v>58</v>
      </c>
      <c r="B216" s="25" t="s">
        <v>350</v>
      </c>
      <c r="C216" s="25" t="s">
        <v>2324</v>
      </c>
      <c r="D216" s="25" t="s">
        <v>441</v>
      </c>
      <c r="E216" s="25" t="s">
        <v>442</v>
      </c>
      <c r="F216" s="25" t="s">
        <v>443</v>
      </c>
      <c r="M216" s="25" t="s">
        <v>125</v>
      </c>
      <c r="N216" s="25" t="s">
        <v>2385</v>
      </c>
    </row>
    <row r="217" spans="1:14" x14ac:dyDescent="0.25">
      <c r="A217" s="25" t="s">
        <v>59</v>
      </c>
      <c r="B217" s="25" t="s">
        <v>350</v>
      </c>
      <c r="C217" s="25" t="s">
        <v>2325</v>
      </c>
      <c r="D217" s="25" t="s">
        <v>444</v>
      </c>
      <c r="E217" s="25" t="s">
        <v>445</v>
      </c>
      <c r="F217" s="25" t="s">
        <v>446</v>
      </c>
      <c r="M217" s="25" t="s">
        <v>233</v>
      </c>
      <c r="N217" s="25" t="s">
        <v>2569</v>
      </c>
    </row>
    <row r="218" spans="1:14" x14ac:dyDescent="0.25">
      <c r="A218" s="25" t="s">
        <v>60</v>
      </c>
      <c r="B218" s="25" t="s">
        <v>350</v>
      </c>
      <c r="C218" s="25" t="s">
        <v>2326</v>
      </c>
      <c r="D218" s="25" t="s">
        <v>447</v>
      </c>
      <c r="E218" s="25" t="s">
        <v>448</v>
      </c>
      <c r="F218" s="25" t="s">
        <v>449</v>
      </c>
      <c r="M218" s="25" t="s">
        <v>233</v>
      </c>
      <c r="N218" s="25" t="s">
        <v>2908</v>
      </c>
    </row>
    <row r="219" spans="1:14" x14ac:dyDescent="0.25">
      <c r="A219" s="25" t="s">
        <v>60</v>
      </c>
      <c r="B219" s="25" t="s">
        <v>1896</v>
      </c>
      <c r="C219" s="25" t="s">
        <v>2326</v>
      </c>
      <c r="D219" s="25" t="s">
        <v>447</v>
      </c>
      <c r="E219" s="25" t="s">
        <v>448</v>
      </c>
      <c r="F219" s="25" t="s">
        <v>2060</v>
      </c>
      <c r="M219" s="25" t="s">
        <v>53</v>
      </c>
      <c r="N219" s="25" t="s">
        <v>2320</v>
      </c>
    </row>
    <row r="220" spans="1:14" x14ac:dyDescent="0.25">
      <c r="A220" s="25" t="s">
        <v>60</v>
      </c>
      <c r="B220" s="25" t="s">
        <v>2077</v>
      </c>
      <c r="C220" s="25" t="s">
        <v>2326</v>
      </c>
      <c r="D220" s="25" t="s">
        <v>447</v>
      </c>
      <c r="E220" s="25" t="s">
        <v>448</v>
      </c>
      <c r="F220" s="25" t="s">
        <v>2108</v>
      </c>
      <c r="M220" s="25" t="s">
        <v>85</v>
      </c>
      <c r="N220" s="25" t="s">
        <v>2486</v>
      </c>
    </row>
    <row r="221" spans="1:14" x14ac:dyDescent="0.25">
      <c r="A221" s="25" t="s">
        <v>61</v>
      </c>
      <c r="B221" s="25" t="s">
        <v>350</v>
      </c>
      <c r="C221" s="25" t="s">
        <v>2327</v>
      </c>
      <c r="D221" s="25" t="s">
        <v>363</v>
      </c>
      <c r="E221" s="25" t="s">
        <v>450</v>
      </c>
      <c r="F221" s="25" t="s">
        <v>451</v>
      </c>
      <c r="M221" s="25" t="s">
        <v>159</v>
      </c>
      <c r="N221" s="25" t="s">
        <v>2428</v>
      </c>
    </row>
    <row r="222" spans="1:14" x14ac:dyDescent="0.25">
      <c r="A222" s="25" t="s">
        <v>61</v>
      </c>
      <c r="B222" s="25" t="s">
        <v>1375</v>
      </c>
      <c r="C222" s="25" t="s">
        <v>2327</v>
      </c>
      <c r="D222" s="25" t="s">
        <v>363</v>
      </c>
      <c r="E222" s="25" t="s">
        <v>450</v>
      </c>
      <c r="F222" s="25" t="s">
        <v>1524</v>
      </c>
      <c r="M222" s="25" t="s">
        <v>76</v>
      </c>
      <c r="N222" s="25" t="s">
        <v>2341</v>
      </c>
    </row>
    <row r="223" spans="1:14" x14ac:dyDescent="0.25">
      <c r="A223" s="25" t="s">
        <v>62</v>
      </c>
      <c r="B223" s="25" t="s">
        <v>350</v>
      </c>
      <c r="C223" s="25" t="s">
        <v>2328</v>
      </c>
      <c r="D223" s="25" t="s">
        <v>452</v>
      </c>
      <c r="E223" s="25" t="s">
        <v>453</v>
      </c>
      <c r="F223" s="25" t="s">
        <v>454</v>
      </c>
      <c r="M223" s="25" t="s">
        <v>94</v>
      </c>
      <c r="N223" s="25" t="s">
        <v>2356</v>
      </c>
    </row>
    <row r="224" spans="1:14" x14ac:dyDescent="0.25">
      <c r="A224" s="25" t="s">
        <v>62</v>
      </c>
      <c r="B224" s="25" t="s">
        <v>1744</v>
      </c>
      <c r="C224" s="25" t="s">
        <v>2328</v>
      </c>
      <c r="D224" s="25" t="s">
        <v>452</v>
      </c>
      <c r="E224" s="25" t="s">
        <v>453</v>
      </c>
      <c r="F224" s="25" t="s">
        <v>1751</v>
      </c>
      <c r="M224" s="25" t="s">
        <v>227</v>
      </c>
      <c r="N224" s="25" t="s">
        <v>2591</v>
      </c>
    </row>
    <row r="225" spans="1:14" x14ac:dyDescent="0.25">
      <c r="A225" s="25" t="s">
        <v>62</v>
      </c>
      <c r="B225" s="25" t="s">
        <v>1815</v>
      </c>
      <c r="C225" s="25" t="s">
        <v>2328</v>
      </c>
      <c r="D225" s="25" t="s">
        <v>452</v>
      </c>
      <c r="E225" s="25" t="s">
        <v>453</v>
      </c>
      <c r="F225" s="25" t="s">
        <v>1819</v>
      </c>
      <c r="M225" s="25" t="s">
        <v>325</v>
      </c>
      <c r="N225" s="25" t="s">
        <v>2649</v>
      </c>
    </row>
    <row r="226" spans="1:14" x14ac:dyDescent="0.25">
      <c r="A226" s="25" t="s">
        <v>62</v>
      </c>
      <c r="B226" s="25" t="s">
        <v>1375</v>
      </c>
      <c r="C226" s="25" t="s">
        <v>2328</v>
      </c>
      <c r="D226" s="25" t="s">
        <v>452</v>
      </c>
      <c r="E226" s="25" t="s">
        <v>453</v>
      </c>
      <c r="F226" s="25" t="s">
        <v>1504</v>
      </c>
      <c r="M226" s="25" t="s">
        <v>191</v>
      </c>
      <c r="N226" s="25" t="s">
        <v>2455</v>
      </c>
    </row>
    <row r="227" spans="1:14" x14ac:dyDescent="0.25">
      <c r="A227" s="25" t="s">
        <v>63</v>
      </c>
      <c r="B227" s="25" t="s">
        <v>350</v>
      </c>
      <c r="C227" s="25" t="s">
        <v>2329</v>
      </c>
      <c r="D227" s="25" t="s">
        <v>455</v>
      </c>
      <c r="E227" s="25" t="s">
        <v>456</v>
      </c>
      <c r="F227" s="25" t="s">
        <v>457</v>
      </c>
      <c r="M227" s="25" t="s">
        <v>191</v>
      </c>
      <c r="N227" s="25" t="s">
        <v>2838</v>
      </c>
    </row>
    <row r="228" spans="1:14" x14ac:dyDescent="0.25">
      <c r="A228" s="25" t="s">
        <v>65</v>
      </c>
      <c r="B228" s="25" t="s">
        <v>350</v>
      </c>
      <c r="C228" s="25" t="s">
        <v>2330</v>
      </c>
      <c r="D228" s="25" t="s">
        <v>461</v>
      </c>
      <c r="E228" s="25" t="s">
        <v>462</v>
      </c>
      <c r="F228" s="25" t="s">
        <v>463</v>
      </c>
      <c r="M228" s="25" t="s">
        <v>3010</v>
      </c>
      <c r="N228" s="25" t="s">
        <v>3011</v>
      </c>
    </row>
    <row r="229" spans="1:14" x14ac:dyDescent="0.25">
      <c r="A229" s="25" t="s">
        <v>65</v>
      </c>
      <c r="B229" s="25" t="s">
        <v>1744</v>
      </c>
      <c r="C229" s="25" t="s">
        <v>2330</v>
      </c>
      <c r="D229" s="25" t="s">
        <v>461</v>
      </c>
      <c r="E229" s="25" t="s">
        <v>462</v>
      </c>
      <c r="F229" s="25" t="s">
        <v>2775</v>
      </c>
      <c r="M229" s="25" t="s">
        <v>2760</v>
      </c>
      <c r="N229" s="25" t="s">
        <v>2381</v>
      </c>
    </row>
    <row r="230" spans="1:14" x14ac:dyDescent="0.25">
      <c r="A230" s="25" t="s">
        <v>65</v>
      </c>
      <c r="B230" s="25" t="s">
        <v>1815</v>
      </c>
      <c r="C230" s="25" t="s">
        <v>2330</v>
      </c>
      <c r="D230" s="25" t="s">
        <v>461</v>
      </c>
      <c r="E230" s="25" t="s">
        <v>462</v>
      </c>
      <c r="F230" s="25" t="s">
        <v>2776</v>
      </c>
      <c r="M230" s="25" t="s">
        <v>289</v>
      </c>
      <c r="N230" s="25" t="s">
        <v>2634</v>
      </c>
    </row>
    <row r="231" spans="1:14" x14ac:dyDescent="0.25">
      <c r="A231" s="25" t="s">
        <v>65</v>
      </c>
      <c r="B231" s="25" t="s">
        <v>2716</v>
      </c>
      <c r="C231" s="25" t="s">
        <v>2330</v>
      </c>
      <c r="D231" s="25" t="s">
        <v>461</v>
      </c>
      <c r="E231" s="25" t="s">
        <v>462</v>
      </c>
      <c r="F231" s="25" t="s">
        <v>2777</v>
      </c>
      <c r="M231" s="25" t="s">
        <v>1851</v>
      </c>
      <c r="N231" s="25" t="s">
        <v>2633</v>
      </c>
    </row>
    <row r="232" spans="1:14" x14ac:dyDescent="0.25">
      <c r="A232" s="25" t="s">
        <v>65</v>
      </c>
      <c r="B232" s="25" t="s">
        <v>1658</v>
      </c>
      <c r="C232" s="25" t="s">
        <v>2330</v>
      </c>
      <c r="D232" s="25" t="s">
        <v>461</v>
      </c>
      <c r="E232" s="25" t="s">
        <v>462</v>
      </c>
      <c r="F232" s="25" t="s">
        <v>2778</v>
      </c>
      <c r="M232" s="25" t="s">
        <v>206</v>
      </c>
      <c r="N232" s="25" t="s">
        <v>2469</v>
      </c>
    </row>
    <row r="233" spans="1:14" x14ac:dyDescent="0.25">
      <c r="A233" s="25" t="s">
        <v>65</v>
      </c>
      <c r="B233" s="25" t="s">
        <v>1375</v>
      </c>
      <c r="C233" s="25" t="s">
        <v>2330</v>
      </c>
      <c r="D233" s="25" t="s">
        <v>461</v>
      </c>
      <c r="E233" s="25" t="s">
        <v>462</v>
      </c>
      <c r="F233" s="25" t="s">
        <v>1463</v>
      </c>
      <c r="M233" s="25" t="s">
        <v>217</v>
      </c>
      <c r="N233" s="25" t="s">
        <v>2477</v>
      </c>
    </row>
    <row r="234" spans="1:14" x14ac:dyDescent="0.25">
      <c r="A234" s="25" t="s">
        <v>66</v>
      </c>
      <c r="B234" s="25" t="s">
        <v>350</v>
      </c>
      <c r="C234" s="25" t="s">
        <v>2331</v>
      </c>
      <c r="D234" s="25" t="s">
        <v>464</v>
      </c>
      <c r="E234" s="25" t="s">
        <v>465</v>
      </c>
      <c r="F234" s="25" t="s">
        <v>466</v>
      </c>
      <c r="M234" s="25" t="s">
        <v>278</v>
      </c>
      <c r="N234" s="25" t="s">
        <v>2544</v>
      </c>
    </row>
    <row r="235" spans="1:14" x14ac:dyDescent="0.25">
      <c r="A235" s="25" t="s">
        <v>66</v>
      </c>
      <c r="B235" s="25" t="s">
        <v>1896</v>
      </c>
      <c r="C235" s="25" t="s">
        <v>2331</v>
      </c>
      <c r="D235" s="25" t="s">
        <v>464</v>
      </c>
      <c r="E235" s="25" t="s">
        <v>465</v>
      </c>
      <c r="F235" s="25" t="s">
        <v>1911</v>
      </c>
      <c r="M235" s="25" t="s">
        <v>3052</v>
      </c>
      <c r="N235" s="25" t="s">
        <v>3055</v>
      </c>
    </row>
    <row r="236" spans="1:14" x14ac:dyDescent="0.25">
      <c r="A236" s="25" t="s">
        <v>66</v>
      </c>
      <c r="B236" s="25" t="s">
        <v>2109</v>
      </c>
      <c r="C236" s="25" t="s">
        <v>2331</v>
      </c>
      <c r="D236" s="25" t="s">
        <v>464</v>
      </c>
      <c r="E236" s="25" t="s">
        <v>465</v>
      </c>
      <c r="F236" s="25" t="s">
        <v>2112</v>
      </c>
      <c r="M236" s="25" t="s">
        <v>3052</v>
      </c>
      <c r="N236" s="25" t="s">
        <v>3053</v>
      </c>
    </row>
    <row r="237" spans="1:14" x14ac:dyDescent="0.25">
      <c r="A237" s="25" t="s">
        <v>66</v>
      </c>
      <c r="B237" s="25" t="s">
        <v>1815</v>
      </c>
      <c r="C237" s="25" t="s">
        <v>2331</v>
      </c>
      <c r="D237" s="25" t="s">
        <v>464</v>
      </c>
      <c r="E237" s="25" t="s">
        <v>465</v>
      </c>
      <c r="F237" s="25" t="s">
        <v>1823</v>
      </c>
      <c r="M237" s="25" t="s">
        <v>337</v>
      </c>
      <c r="N237" s="25" t="s">
        <v>2615</v>
      </c>
    </row>
    <row r="238" spans="1:14" x14ac:dyDescent="0.25">
      <c r="A238" s="25" t="s">
        <v>66</v>
      </c>
      <c r="B238" s="25" t="s">
        <v>1227</v>
      </c>
      <c r="C238" s="25" t="s">
        <v>2779</v>
      </c>
      <c r="D238" s="25" t="s">
        <v>1243</v>
      </c>
      <c r="E238" s="25" t="s">
        <v>465</v>
      </c>
      <c r="F238" s="25" t="s">
        <v>1244</v>
      </c>
      <c r="M238" s="25" t="s">
        <v>3070</v>
      </c>
      <c r="N238" s="25" t="s">
        <v>3071</v>
      </c>
    </row>
    <row r="239" spans="1:14" x14ac:dyDescent="0.25">
      <c r="A239" s="25" t="s">
        <v>66</v>
      </c>
      <c r="B239" s="25" t="s">
        <v>1110</v>
      </c>
      <c r="C239" s="25" t="s">
        <v>2331</v>
      </c>
      <c r="D239" s="25" t="s">
        <v>464</v>
      </c>
      <c r="E239" s="25" t="s">
        <v>465</v>
      </c>
      <c r="F239" s="25" t="s">
        <v>1134</v>
      </c>
      <c r="M239" s="25" t="s">
        <v>1329</v>
      </c>
      <c r="N239" s="25" t="s">
        <v>2584</v>
      </c>
    </row>
    <row r="240" spans="1:14" x14ac:dyDescent="0.25">
      <c r="A240" s="25" t="s">
        <v>66</v>
      </c>
      <c r="B240" s="25" t="s">
        <v>1568</v>
      </c>
      <c r="C240" s="25" t="s">
        <v>2331</v>
      </c>
      <c r="D240" s="25" t="s">
        <v>464</v>
      </c>
      <c r="E240" s="25" t="s">
        <v>465</v>
      </c>
      <c r="F240" s="25" t="s">
        <v>1576</v>
      </c>
      <c r="M240" s="25" t="s">
        <v>230</v>
      </c>
      <c r="N240" s="25" t="s">
        <v>2543</v>
      </c>
    </row>
    <row r="241" spans="1:14" x14ac:dyDescent="0.25">
      <c r="A241" s="25" t="s">
        <v>66</v>
      </c>
      <c r="B241" s="25" t="s">
        <v>1375</v>
      </c>
      <c r="C241" s="25" t="s">
        <v>2331</v>
      </c>
      <c r="D241" s="25" t="s">
        <v>464</v>
      </c>
      <c r="E241" s="25" t="s">
        <v>465</v>
      </c>
      <c r="F241" s="25" t="s">
        <v>1464</v>
      </c>
      <c r="M241" s="25" t="s">
        <v>230</v>
      </c>
      <c r="N241" s="25" t="s">
        <v>2885</v>
      </c>
    </row>
    <row r="242" spans="1:14" x14ac:dyDescent="0.25">
      <c r="A242" s="25" t="s">
        <v>67</v>
      </c>
      <c r="B242" s="25" t="s">
        <v>350</v>
      </c>
      <c r="C242" s="25" t="s">
        <v>2332</v>
      </c>
      <c r="D242" s="25" t="s">
        <v>467</v>
      </c>
      <c r="E242" s="25" t="s">
        <v>468</v>
      </c>
      <c r="F242" s="25" t="s">
        <v>469</v>
      </c>
      <c r="M242" s="25" t="s">
        <v>2993</v>
      </c>
      <c r="N242" s="25" t="s">
        <v>2402</v>
      </c>
    </row>
    <row r="243" spans="1:14" x14ac:dyDescent="0.25">
      <c r="A243" s="25" t="s">
        <v>68</v>
      </c>
      <c r="B243" s="25" t="s">
        <v>350</v>
      </c>
      <c r="C243" s="25" t="s">
        <v>2333</v>
      </c>
      <c r="D243" s="25" t="s">
        <v>413</v>
      </c>
      <c r="E243" s="25" t="s">
        <v>470</v>
      </c>
      <c r="F243" s="25" t="s">
        <v>471</v>
      </c>
      <c r="M243" s="25" t="s">
        <v>160</v>
      </c>
      <c r="N243" s="25" t="s">
        <v>2429</v>
      </c>
    </row>
    <row r="244" spans="1:14" x14ac:dyDescent="0.25">
      <c r="A244" s="25" t="s">
        <v>68</v>
      </c>
      <c r="B244" s="25" t="s">
        <v>1896</v>
      </c>
      <c r="C244" s="25" t="s">
        <v>2333</v>
      </c>
      <c r="D244" s="25" t="s">
        <v>413</v>
      </c>
      <c r="E244" s="25" t="s">
        <v>470</v>
      </c>
      <c r="F244" s="25" t="s">
        <v>1961</v>
      </c>
      <c r="M244" s="25" t="s">
        <v>306</v>
      </c>
      <c r="N244" s="25" t="s">
        <v>2538</v>
      </c>
    </row>
    <row r="245" spans="1:14" x14ac:dyDescent="0.25">
      <c r="A245" s="25" t="s">
        <v>68</v>
      </c>
      <c r="B245" s="25" t="s">
        <v>2077</v>
      </c>
      <c r="C245" s="25" t="s">
        <v>2333</v>
      </c>
      <c r="D245" s="25" t="s">
        <v>413</v>
      </c>
      <c r="E245" s="25" t="s">
        <v>470</v>
      </c>
      <c r="F245" s="25" t="s">
        <v>2085</v>
      </c>
      <c r="M245" s="25" t="s">
        <v>2990</v>
      </c>
      <c r="N245" s="25" t="s">
        <v>2399</v>
      </c>
    </row>
    <row r="246" spans="1:14" x14ac:dyDescent="0.25">
      <c r="A246" s="25" t="s">
        <v>68</v>
      </c>
      <c r="B246" s="25" t="s">
        <v>2152</v>
      </c>
      <c r="C246" s="25" t="s">
        <v>2333</v>
      </c>
      <c r="D246" s="25" t="s">
        <v>413</v>
      </c>
      <c r="E246" s="25" t="s">
        <v>470</v>
      </c>
      <c r="F246" s="25" t="s">
        <v>2162</v>
      </c>
      <c r="M246" s="25" t="s">
        <v>3024</v>
      </c>
      <c r="N246" s="25" t="s">
        <v>2679</v>
      </c>
    </row>
    <row r="247" spans="1:14" x14ac:dyDescent="0.25">
      <c r="A247" s="25" t="s">
        <v>68</v>
      </c>
      <c r="B247" s="25" t="s">
        <v>1744</v>
      </c>
      <c r="C247" s="25" t="s">
        <v>2333</v>
      </c>
      <c r="D247" s="25" t="s">
        <v>413</v>
      </c>
      <c r="E247" s="25" t="s">
        <v>470</v>
      </c>
      <c r="F247" s="25" t="s">
        <v>2780</v>
      </c>
      <c r="M247" s="25" t="s">
        <v>237</v>
      </c>
      <c r="N247" s="25" t="s">
        <v>2619</v>
      </c>
    </row>
    <row r="248" spans="1:14" x14ac:dyDescent="0.25">
      <c r="A248" s="25" t="s">
        <v>68</v>
      </c>
      <c r="B248" s="25" t="s">
        <v>1815</v>
      </c>
      <c r="C248" s="25" t="s">
        <v>2333</v>
      </c>
      <c r="D248" s="25" t="s">
        <v>413</v>
      </c>
      <c r="E248" s="25" t="s">
        <v>470</v>
      </c>
      <c r="F248" s="25" t="s">
        <v>2781</v>
      </c>
      <c r="M248" s="25" t="s">
        <v>25</v>
      </c>
      <c r="N248" s="25" t="s">
        <v>2296</v>
      </c>
    </row>
    <row r="249" spans="1:14" x14ac:dyDescent="0.25">
      <c r="A249" s="25" t="s">
        <v>68</v>
      </c>
      <c r="B249" s="25" t="s">
        <v>1375</v>
      </c>
      <c r="C249" s="25" t="s">
        <v>2333</v>
      </c>
      <c r="D249" s="25" t="s">
        <v>413</v>
      </c>
      <c r="E249" s="25" t="s">
        <v>470</v>
      </c>
      <c r="F249" s="25" t="s">
        <v>1525</v>
      </c>
      <c r="M249" s="25" t="s">
        <v>45</v>
      </c>
      <c r="N249" s="25" t="s">
        <v>2314</v>
      </c>
    </row>
    <row r="250" spans="1:14" x14ac:dyDescent="0.25">
      <c r="A250" s="25" t="s">
        <v>69</v>
      </c>
      <c r="B250" s="25" t="s">
        <v>350</v>
      </c>
      <c r="C250" s="25" t="s">
        <v>2334</v>
      </c>
      <c r="D250" s="25" t="s">
        <v>447</v>
      </c>
      <c r="E250" s="25" t="s">
        <v>472</v>
      </c>
      <c r="F250" s="25" t="s">
        <v>473</v>
      </c>
      <c r="M250" s="25" t="s">
        <v>236</v>
      </c>
      <c r="N250" s="25" t="s">
        <v>2614</v>
      </c>
    </row>
    <row r="251" spans="1:14" x14ac:dyDescent="0.25">
      <c r="A251" s="25" t="s">
        <v>69</v>
      </c>
      <c r="B251" s="25" t="s">
        <v>1896</v>
      </c>
      <c r="C251" s="25" t="s">
        <v>2334</v>
      </c>
      <c r="D251" s="25" t="s">
        <v>447</v>
      </c>
      <c r="E251" s="25" t="s">
        <v>472</v>
      </c>
      <c r="F251" s="25" t="s">
        <v>2007</v>
      </c>
      <c r="M251" s="25" t="s">
        <v>1939</v>
      </c>
      <c r="N251" s="25" t="s">
        <v>2510</v>
      </c>
    </row>
    <row r="252" spans="1:14" x14ac:dyDescent="0.25">
      <c r="A252" s="25" t="s">
        <v>69</v>
      </c>
      <c r="B252" s="25" t="s">
        <v>1815</v>
      </c>
      <c r="C252" s="25" t="s">
        <v>2334</v>
      </c>
      <c r="D252" s="25" t="s">
        <v>447</v>
      </c>
      <c r="E252" s="25" t="s">
        <v>472</v>
      </c>
      <c r="F252" s="25" t="s">
        <v>1890</v>
      </c>
      <c r="M252" s="25" t="s">
        <v>139</v>
      </c>
      <c r="N252" s="25" t="s">
        <v>2413</v>
      </c>
    </row>
    <row r="253" spans="1:14" x14ac:dyDescent="0.25">
      <c r="A253" s="25" t="s">
        <v>69</v>
      </c>
      <c r="B253" s="25" t="s">
        <v>1227</v>
      </c>
      <c r="C253" s="25" t="s">
        <v>2334</v>
      </c>
      <c r="D253" s="25" t="s">
        <v>447</v>
      </c>
      <c r="E253" s="25" t="s">
        <v>472</v>
      </c>
      <c r="F253" s="25" t="s">
        <v>1326</v>
      </c>
      <c r="M253" s="25" t="s">
        <v>139</v>
      </c>
      <c r="N253" s="25" t="s">
        <v>2817</v>
      </c>
    </row>
    <row r="254" spans="1:14" x14ac:dyDescent="0.25">
      <c r="A254" s="25" t="s">
        <v>69</v>
      </c>
      <c r="B254" s="25" t="s">
        <v>1110</v>
      </c>
      <c r="C254" s="25" t="s">
        <v>2334</v>
      </c>
      <c r="D254" s="25" t="s">
        <v>447</v>
      </c>
      <c r="E254" s="25" t="s">
        <v>472</v>
      </c>
      <c r="F254" s="25" t="s">
        <v>1128</v>
      </c>
      <c r="M254" s="25" t="s">
        <v>128</v>
      </c>
      <c r="N254" s="25" t="s">
        <v>2398</v>
      </c>
    </row>
    <row r="255" spans="1:14" x14ac:dyDescent="0.25">
      <c r="A255" s="25" t="s">
        <v>69</v>
      </c>
      <c r="B255" s="25" t="s">
        <v>1568</v>
      </c>
      <c r="C255" s="25" t="s">
        <v>2334</v>
      </c>
      <c r="D255" s="25" t="s">
        <v>447</v>
      </c>
      <c r="E255" s="25" t="s">
        <v>472</v>
      </c>
      <c r="F255" s="25" t="s">
        <v>1642</v>
      </c>
      <c r="M255" s="25" t="s">
        <v>135</v>
      </c>
      <c r="N255" s="25" t="s">
        <v>2509</v>
      </c>
    </row>
    <row r="256" spans="1:14" x14ac:dyDescent="0.25">
      <c r="A256" s="25" t="s">
        <v>69</v>
      </c>
      <c r="B256" s="25" t="s">
        <v>1658</v>
      </c>
      <c r="C256" s="25" t="s">
        <v>2334</v>
      </c>
      <c r="D256" s="25" t="s">
        <v>447</v>
      </c>
      <c r="E256" s="25" t="s">
        <v>472</v>
      </c>
      <c r="F256" s="25" t="s">
        <v>2782</v>
      </c>
      <c r="M256" s="25" t="s">
        <v>2996</v>
      </c>
      <c r="N256" s="25" t="s">
        <v>2405</v>
      </c>
    </row>
    <row r="257" spans="1:14" x14ac:dyDescent="0.25">
      <c r="A257" s="25" t="s">
        <v>69</v>
      </c>
      <c r="B257" s="25" t="s">
        <v>1375</v>
      </c>
      <c r="C257" s="25" t="s">
        <v>2334</v>
      </c>
      <c r="D257" s="25" t="s">
        <v>447</v>
      </c>
      <c r="E257" s="25" t="s">
        <v>472</v>
      </c>
      <c r="F257" s="25" t="s">
        <v>1438</v>
      </c>
      <c r="M257" s="25" t="s">
        <v>286</v>
      </c>
      <c r="N257" s="25" t="s">
        <v>2579</v>
      </c>
    </row>
    <row r="258" spans="1:14" x14ac:dyDescent="0.25">
      <c r="A258" s="25" t="s">
        <v>70</v>
      </c>
      <c r="B258" s="25" t="s">
        <v>350</v>
      </c>
      <c r="C258" s="25" t="s">
        <v>2335</v>
      </c>
      <c r="D258" s="25" t="s">
        <v>400</v>
      </c>
      <c r="E258" s="25" t="s">
        <v>474</v>
      </c>
      <c r="F258" s="25" t="s">
        <v>475</v>
      </c>
      <c r="M258" s="25" t="s">
        <v>186</v>
      </c>
      <c r="N258" s="25" t="s">
        <v>2450</v>
      </c>
    </row>
    <row r="259" spans="1:14" x14ac:dyDescent="0.25">
      <c r="A259" s="25" t="s">
        <v>71</v>
      </c>
      <c r="B259" s="25" t="s">
        <v>350</v>
      </c>
      <c r="C259" s="25" t="s">
        <v>2336</v>
      </c>
      <c r="D259" s="25" t="s">
        <v>476</v>
      </c>
      <c r="E259" s="25" t="s">
        <v>477</v>
      </c>
      <c r="F259" s="25" t="s">
        <v>478</v>
      </c>
      <c r="M259" s="25" t="s">
        <v>213</v>
      </c>
      <c r="N259" s="25" t="s">
        <v>2541</v>
      </c>
    </row>
    <row r="260" spans="1:14" x14ac:dyDescent="0.25">
      <c r="A260" s="25" t="s">
        <v>72</v>
      </c>
      <c r="B260" s="25" t="s">
        <v>350</v>
      </c>
      <c r="C260" s="25" t="s">
        <v>2337</v>
      </c>
      <c r="D260" s="25" t="s">
        <v>479</v>
      </c>
      <c r="E260" s="25" t="s">
        <v>480</v>
      </c>
      <c r="F260" s="25" t="s">
        <v>481</v>
      </c>
      <c r="M260" s="25" t="s">
        <v>235</v>
      </c>
      <c r="N260" s="25" t="s">
        <v>2613</v>
      </c>
    </row>
    <row r="261" spans="1:14" x14ac:dyDescent="0.25">
      <c r="A261" s="25" t="s">
        <v>72</v>
      </c>
      <c r="B261" s="25" t="s">
        <v>1896</v>
      </c>
      <c r="C261" s="25" t="s">
        <v>2337</v>
      </c>
      <c r="D261" s="25" t="s">
        <v>479</v>
      </c>
      <c r="E261" s="25" t="s">
        <v>480</v>
      </c>
      <c r="F261" s="25" t="s">
        <v>1993</v>
      </c>
      <c r="M261" s="25" t="s">
        <v>143</v>
      </c>
      <c r="N261" s="25" t="s">
        <v>2416</v>
      </c>
    </row>
    <row r="262" spans="1:14" x14ac:dyDescent="0.25">
      <c r="A262" s="25" t="s">
        <v>72</v>
      </c>
      <c r="B262" s="25" t="s">
        <v>2109</v>
      </c>
      <c r="C262" s="25" t="s">
        <v>2337</v>
      </c>
      <c r="D262" s="25" t="s">
        <v>479</v>
      </c>
      <c r="E262" s="25" t="s">
        <v>480</v>
      </c>
      <c r="F262" s="25" t="s">
        <v>2132</v>
      </c>
      <c r="M262" s="25" t="s">
        <v>255</v>
      </c>
      <c r="N262" s="25" t="s">
        <v>2647</v>
      </c>
    </row>
    <row r="263" spans="1:14" x14ac:dyDescent="0.25">
      <c r="A263" s="25" t="s">
        <v>72</v>
      </c>
      <c r="B263" s="25" t="s">
        <v>2077</v>
      </c>
      <c r="C263" s="25" t="s">
        <v>2337</v>
      </c>
      <c r="D263" s="25" t="s">
        <v>479</v>
      </c>
      <c r="E263" s="25" t="s">
        <v>480</v>
      </c>
      <c r="F263" s="25" t="s">
        <v>2783</v>
      </c>
      <c r="M263" s="25" t="s">
        <v>1284</v>
      </c>
      <c r="N263" s="25" t="s">
        <v>2645</v>
      </c>
    </row>
    <row r="264" spans="1:14" x14ac:dyDescent="0.25">
      <c r="A264" s="25" t="s">
        <v>72</v>
      </c>
      <c r="B264" s="25" t="s">
        <v>2152</v>
      </c>
      <c r="C264" s="25" t="s">
        <v>2337</v>
      </c>
      <c r="D264" s="25" t="s">
        <v>479</v>
      </c>
      <c r="E264" s="25" t="s">
        <v>480</v>
      </c>
      <c r="F264" s="25" t="s">
        <v>2173</v>
      </c>
      <c r="M264" s="25" t="s">
        <v>66</v>
      </c>
      <c r="N264" s="25" t="s">
        <v>2779</v>
      </c>
    </row>
    <row r="265" spans="1:14" x14ac:dyDescent="0.25">
      <c r="A265" s="25" t="s">
        <v>72</v>
      </c>
      <c r="B265" s="25" t="s">
        <v>1815</v>
      </c>
      <c r="C265" s="25" t="s">
        <v>2337</v>
      </c>
      <c r="D265" s="25" t="s">
        <v>479</v>
      </c>
      <c r="E265" s="25" t="s">
        <v>480</v>
      </c>
      <c r="F265" s="25" t="s">
        <v>1830</v>
      </c>
      <c r="M265" s="25" t="s">
        <v>188</v>
      </c>
      <c r="N265" s="25" t="s">
        <v>2452</v>
      </c>
    </row>
    <row r="266" spans="1:14" x14ac:dyDescent="0.25">
      <c r="A266" s="25" t="s">
        <v>72</v>
      </c>
      <c r="B266" s="25" t="s">
        <v>1110</v>
      </c>
      <c r="C266" s="25" t="s">
        <v>2337</v>
      </c>
      <c r="D266" s="25" t="s">
        <v>479</v>
      </c>
      <c r="E266" s="25" t="s">
        <v>480</v>
      </c>
      <c r="F266" s="25" t="s">
        <v>1150</v>
      </c>
      <c r="M266" s="25" t="s">
        <v>122</v>
      </c>
      <c r="N266" s="25" t="s">
        <v>2378</v>
      </c>
    </row>
    <row r="267" spans="1:14" x14ac:dyDescent="0.25">
      <c r="A267" s="25" t="s">
        <v>72</v>
      </c>
      <c r="B267" s="25" t="s">
        <v>1568</v>
      </c>
      <c r="C267" s="25" t="s">
        <v>2337</v>
      </c>
      <c r="D267" s="25" t="s">
        <v>479</v>
      </c>
      <c r="E267" s="25" t="s">
        <v>480</v>
      </c>
      <c r="F267" s="25" t="s">
        <v>1584</v>
      </c>
      <c r="M267" s="25" t="s">
        <v>149</v>
      </c>
      <c r="N267" s="25" t="s">
        <v>2422</v>
      </c>
    </row>
    <row r="268" spans="1:14" x14ac:dyDescent="0.25">
      <c r="A268" s="25" t="s">
        <v>72</v>
      </c>
      <c r="B268" s="25" t="s">
        <v>1658</v>
      </c>
      <c r="C268" s="25" t="s">
        <v>2337</v>
      </c>
      <c r="D268" s="25" t="s">
        <v>479</v>
      </c>
      <c r="E268" s="25" t="s">
        <v>480</v>
      </c>
      <c r="F268" s="25" t="s">
        <v>1671</v>
      </c>
      <c r="M268" s="25" t="s">
        <v>200</v>
      </c>
      <c r="N268" s="25" t="s">
        <v>2463</v>
      </c>
    </row>
    <row r="269" spans="1:14" x14ac:dyDescent="0.25">
      <c r="A269" s="25" t="s">
        <v>72</v>
      </c>
      <c r="B269" s="25" t="s">
        <v>1532</v>
      </c>
      <c r="C269" s="25" t="s">
        <v>2337</v>
      </c>
      <c r="D269" s="25" t="s">
        <v>479</v>
      </c>
      <c r="E269" s="25" t="s">
        <v>480</v>
      </c>
      <c r="F269" s="25" t="s">
        <v>1539</v>
      </c>
      <c r="M269" s="25" t="s">
        <v>3019</v>
      </c>
      <c r="N269" s="25" t="s">
        <v>3020</v>
      </c>
    </row>
    <row r="270" spans="1:14" x14ac:dyDescent="0.25">
      <c r="A270" s="25" t="s">
        <v>72</v>
      </c>
      <c r="B270" s="25" t="s">
        <v>2225</v>
      </c>
      <c r="C270" s="25" t="s">
        <v>2337</v>
      </c>
      <c r="D270" s="25" t="s">
        <v>479</v>
      </c>
      <c r="E270" s="25" t="s">
        <v>480</v>
      </c>
      <c r="F270" s="25" t="s">
        <v>2226</v>
      </c>
      <c r="M270" s="25" t="s">
        <v>2949</v>
      </c>
      <c r="N270" s="25" t="s">
        <v>2389</v>
      </c>
    </row>
    <row r="271" spans="1:14" x14ac:dyDescent="0.25">
      <c r="A271" s="25" t="s">
        <v>72</v>
      </c>
      <c r="B271" s="25" t="s">
        <v>2764</v>
      </c>
      <c r="C271" s="25" t="s">
        <v>2337</v>
      </c>
      <c r="D271" s="25" t="s">
        <v>479</v>
      </c>
      <c r="E271" s="25" t="s">
        <v>480</v>
      </c>
      <c r="F271" s="25" t="s">
        <v>1730</v>
      </c>
      <c r="M271" s="25" t="s">
        <v>2960</v>
      </c>
      <c r="N271" s="25" t="s">
        <v>2391</v>
      </c>
    </row>
    <row r="272" spans="1:14" x14ac:dyDescent="0.25">
      <c r="A272" s="25" t="s">
        <v>72</v>
      </c>
      <c r="B272" s="25" t="s">
        <v>1375</v>
      </c>
      <c r="C272" s="25" t="s">
        <v>2337</v>
      </c>
      <c r="D272" s="25" t="s">
        <v>479</v>
      </c>
      <c r="E272" s="25" t="s">
        <v>480</v>
      </c>
      <c r="F272" s="25" t="s">
        <v>1409</v>
      </c>
      <c r="M272" s="25" t="s">
        <v>146</v>
      </c>
      <c r="N272" s="25" t="s">
        <v>2419</v>
      </c>
    </row>
    <row r="273" spans="1:14" x14ac:dyDescent="0.25">
      <c r="A273" s="25" t="s">
        <v>72</v>
      </c>
      <c r="B273" s="25" t="s">
        <v>2201</v>
      </c>
      <c r="C273" s="25" t="s">
        <v>2337</v>
      </c>
      <c r="D273" s="25" t="s">
        <v>479</v>
      </c>
      <c r="E273" s="25" t="s">
        <v>480</v>
      </c>
      <c r="F273" s="25" t="s">
        <v>2219</v>
      </c>
      <c r="M273" s="25" t="s">
        <v>170</v>
      </c>
      <c r="N273" s="25" t="s">
        <v>2503</v>
      </c>
    </row>
    <row r="274" spans="1:14" x14ac:dyDescent="0.25">
      <c r="A274" s="25" t="s">
        <v>72</v>
      </c>
      <c r="B274" s="25" t="s">
        <v>2275</v>
      </c>
      <c r="C274" s="25" t="s">
        <v>2337</v>
      </c>
      <c r="D274" s="25" t="s">
        <v>479</v>
      </c>
      <c r="E274" s="25" t="s">
        <v>480</v>
      </c>
      <c r="F274" s="25" t="s">
        <v>2291</v>
      </c>
      <c r="M274" s="25" t="s">
        <v>166</v>
      </c>
      <c r="N274" s="25" t="s">
        <v>2433</v>
      </c>
    </row>
    <row r="275" spans="1:14" x14ac:dyDescent="0.25">
      <c r="A275" s="25" t="s">
        <v>73</v>
      </c>
      <c r="B275" s="25" t="s">
        <v>350</v>
      </c>
      <c r="C275" s="25" t="s">
        <v>2338</v>
      </c>
      <c r="D275" s="25" t="s">
        <v>482</v>
      </c>
      <c r="E275" s="25" t="s">
        <v>483</v>
      </c>
      <c r="F275" s="25" t="s">
        <v>484</v>
      </c>
      <c r="M275" s="25" t="s">
        <v>291</v>
      </c>
      <c r="N275" s="25" t="s">
        <v>2625</v>
      </c>
    </row>
    <row r="276" spans="1:14" x14ac:dyDescent="0.25">
      <c r="A276" s="25" t="s">
        <v>74</v>
      </c>
      <c r="B276" s="25" t="s">
        <v>350</v>
      </c>
      <c r="C276" s="25" t="s">
        <v>2339</v>
      </c>
      <c r="D276" s="25" t="s">
        <v>485</v>
      </c>
      <c r="E276" s="25" t="s">
        <v>486</v>
      </c>
      <c r="F276" s="25" t="s">
        <v>487</v>
      </c>
      <c r="M276" s="25" t="s">
        <v>70</v>
      </c>
      <c r="N276" s="25" t="s">
        <v>2335</v>
      </c>
    </row>
    <row r="277" spans="1:14" x14ac:dyDescent="0.25">
      <c r="A277" s="25" t="s">
        <v>74</v>
      </c>
      <c r="B277" s="25" t="s">
        <v>1227</v>
      </c>
      <c r="C277" s="25" t="s">
        <v>2784</v>
      </c>
      <c r="D277" s="25" t="s">
        <v>485</v>
      </c>
      <c r="E277" s="25" t="s">
        <v>2785</v>
      </c>
      <c r="F277" s="25" t="s">
        <v>2786</v>
      </c>
      <c r="M277" s="25" t="s">
        <v>42</v>
      </c>
      <c r="N277" s="25" t="s">
        <v>2310</v>
      </c>
    </row>
    <row r="278" spans="1:14" x14ac:dyDescent="0.25">
      <c r="A278" s="25" t="s">
        <v>74</v>
      </c>
      <c r="B278" s="25" t="s">
        <v>2225</v>
      </c>
      <c r="C278" s="25" t="s">
        <v>2339</v>
      </c>
      <c r="D278" s="25" t="s">
        <v>485</v>
      </c>
      <c r="E278" s="25" t="s">
        <v>486</v>
      </c>
      <c r="F278" s="25" t="s">
        <v>2273</v>
      </c>
      <c r="M278" s="25" t="s">
        <v>268</v>
      </c>
      <c r="N278" s="25" t="s">
        <v>2610</v>
      </c>
    </row>
    <row r="279" spans="1:14" x14ac:dyDescent="0.25">
      <c r="A279" s="25" t="s">
        <v>74</v>
      </c>
      <c r="B279" s="25" t="s">
        <v>1375</v>
      </c>
      <c r="C279" s="25" t="s">
        <v>2339</v>
      </c>
      <c r="D279" s="25" t="s">
        <v>485</v>
      </c>
      <c r="E279" s="25" t="s">
        <v>486</v>
      </c>
      <c r="F279" s="25" t="s">
        <v>1389</v>
      </c>
      <c r="M279" s="25" t="s">
        <v>37</v>
      </c>
      <c r="N279" s="25" t="s">
        <v>2306</v>
      </c>
    </row>
    <row r="280" spans="1:14" x14ac:dyDescent="0.25">
      <c r="A280" s="25" t="s">
        <v>75</v>
      </c>
      <c r="B280" s="25" t="s">
        <v>350</v>
      </c>
      <c r="C280" s="25" t="s">
        <v>2340</v>
      </c>
      <c r="D280" s="25" t="s">
        <v>488</v>
      </c>
      <c r="E280" s="25" t="s">
        <v>489</v>
      </c>
      <c r="F280" s="25" t="s">
        <v>490</v>
      </c>
      <c r="M280" s="25" t="s">
        <v>26</v>
      </c>
      <c r="N280" s="25" t="s">
        <v>2297</v>
      </c>
    </row>
    <row r="281" spans="1:14" x14ac:dyDescent="0.25">
      <c r="A281" s="25" t="s">
        <v>76</v>
      </c>
      <c r="B281" s="25" t="s">
        <v>350</v>
      </c>
      <c r="C281" s="25" t="s">
        <v>2341</v>
      </c>
      <c r="D281" s="25" t="s">
        <v>491</v>
      </c>
      <c r="E281" s="25" t="s">
        <v>492</v>
      </c>
      <c r="F281" s="25" t="s">
        <v>493</v>
      </c>
      <c r="M281" s="25" t="s">
        <v>102</v>
      </c>
      <c r="N281" s="25" t="s">
        <v>2491</v>
      </c>
    </row>
    <row r="282" spans="1:14" x14ac:dyDescent="0.25">
      <c r="A282" s="25" t="s">
        <v>76</v>
      </c>
      <c r="B282" s="25" t="s">
        <v>1896</v>
      </c>
      <c r="C282" s="25" t="s">
        <v>2341</v>
      </c>
      <c r="D282" s="25" t="s">
        <v>491</v>
      </c>
      <c r="E282" s="25" t="s">
        <v>492</v>
      </c>
      <c r="F282" s="25" t="s">
        <v>1958</v>
      </c>
      <c r="M282" s="25" t="s">
        <v>2877</v>
      </c>
      <c r="N282" s="25" t="s">
        <v>2878</v>
      </c>
    </row>
    <row r="283" spans="1:14" x14ac:dyDescent="0.25">
      <c r="A283" s="25" t="s">
        <v>76</v>
      </c>
      <c r="B283" s="25" t="s">
        <v>1744</v>
      </c>
      <c r="C283" s="25" t="s">
        <v>2341</v>
      </c>
      <c r="D283" s="25" t="s">
        <v>491</v>
      </c>
      <c r="E283" s="25" t="s">
        <v>492</v>
      </c>
      <c r="F283" s="25" t="s">
        <v>2787</v>
      </c>
      <c r="M283" s="25" t="s">
        <v>218</v>
      </c>
      <c r="N283" s="25" t="s">
        <v>2508</v>
      </c>
    </row>
    <row r="284" spans="1:14" x14ac:dyDescent="0.25">
      <c r="A284" s="25" t="s">
        <v>76</v>
      </c>
      <c r="B284" s="25" t="s">
        <v>1815</v>
      </c>
      <c r="C284" s="25" t="s">
        <v>2341</v>
      </c>
      <c r="D284" s="25" t="s">
        <v>491</v>
      </c>
      <c r="E284" s="25" t="s">
        <v>492</v>
      </c>
      <c r="F284" s="25" t="s">
        <v>2788</v>
      </c>
      <c r="M284" s="25" t="s">
        <v>294</v>
      </c>
      <c r="N284" s="25" t="s">
        <v>2480</v>
      </c>
    </row>
    <row r="285" spans="1:14" x14ac:dyDescent="0.25">
      <c r="A285" s="25" t="s">
        <v>76</v>
      </c>
      <c r="B285" s="25" t="s">
        <v>1110</v>
      </c>
      <c r="C285" s="25" t="s">
        <v>2341</v>
      </c>
      <c r="D285" s="25" t="s">
        <v>491</v>
      </c>
      <c r="E285" s="25" t="s">
        <v>492</v>
      </c>
      <c r="F285" s="25" t="s">
        <v>1112</v>
      </c>
      <c r="M285" s="25" t="s">
        <v>119</v>
      </c>
      <c r="N285" s="25" t="s">
        <v>2375</v>
      </c>
    </row>
    <row r="286" spans="1:14" x14ac:dyDescent="0.25">
      <c r="A286" s="25" t="s">
        <v>76</v>
      </c>
      <c r="B286" s="25" t="s">
        <v>1568</v>
      </c>
      <c r="C286" s="25" t="s">
        <v>2341</v>
      </c>
      <c r="D286" s="25" t="s">
        <v>491</v>
      </c>
      <c r="E286" s="25" t="s">
        <v>492</v>
      </c>
      <c r="F286" s="25" t="s">
        <v>1593</v>
      </c>
      <c r="M286" s="25" t="s">
        <v>164</v>
      </c>
      <c r="N286" s="25" t="s">
        <v>2432</v>
      </c>
    </row>
    <row r="287" spans="1:14" x14ac:dyDescent="0.25">
      <c r="A287" s="25" t="s">
        <v>76</v>
      </c>
      <c r="B287" s="25" t="s">
        <v>1658</v>
      </c>
      <c r="C287" s="25" t="s">
        <v>2341</v>
      </c>
      <c r="D287" s="25" t="s">
        <v>491</v>
      </c>
      <c r="E287" s="25" t="s">
        <v>492</v>
      </c>
      <c r="F287" s="25" t="s">
        <v>1681</v>
      </c>
      <c r="M287" s="25" t="s">
        <v>300</v>
      </c>
      <c r="N287" s="25" t="s">
        <v>2590</v>
      </c>
    </row>
    <row r="288" spans="1:14" x14ac:dyDescent="0.25">
      <c r="A288" s="25" t="s">
        <v>76</v>
      </c>
      <c r="B288" s="25" t="s">
        <v>1532</v>
      </c>
      <c r="C288" s="25" t="s">
        <v>2341</v>
      </c>
      <c r="D288" s="25" t="s">
        <v>491</v>
      </c>
      <c r="E288" s="25" t="s">
        <v>492</v>
      </c>
      <c r="F288" s="25" t="s">
        <v>1544</v>
      </c>
      <c r="M288" s="25" t="s">
        <v>55</v>
      </c>
      <c r="N288" s="25" t="s">
        <v>2484</v>
      </c>
    </row>
    <row r="289" spans="1:14" x14ac:dyDescent="0.25">
      <c r="A289" s="25" t="s">
        <v>76</v>
      </c>
      <c r="B289" s="25" t="s">
        <v>1375</v>
      </c>
      <c r="C289" s="25" t="s">
        <v>2341</v>
      </c>
      <c r="D289" s="25" t="s">
        <v>491</v>
      </c>
      <c r="E289" s="25" t="s">
        <v>492</v>
      </c>
      <c r="F289" s="25" t="s">
        <v>1402</v>
      </c>
      <c r="M289" s="25" t="s">
        <v>288</v>
      </c>
      <c r="N289" s="25" t="s">
        <v>2566</v>
      </c>
    </row>
    <row r="290" spans="1:14" x14ac:dyDescent="0.25">
      <c r="A290" s="25" t="s">
        <v>77</v>
      </c>
      <c r="B290" s="25" t="s">
        <v>350</v>
      </c>
      <c r="C290" s="25" t="s">
        <v>2342</v>
      </c>
      <c r="D290" s="25" t="s">
        <v>494</v>
      </c>
      <c r="E290" s="25" t="s">
        <v>495</v>
      </c>
      <c r="F290" s="25" t="s">
        <v>496</v>
      </c>
      <c r="M290" s="25" t="s">
        <v>288</v>
      </c>
      <c r="N290" s="25" t="s">
        <v>2904</v>
      </c>
    </row>
    <row r="291" spans="1:14" x14ac:dyDescent="0.25">
      <c r="A291" s="25" t="s">
        <v>77</v>
      </c>
      <c r="B291" s="25" t="s">
        <v>1375</v>
      </c>
      <c r="C291" s="25" t="s">
        <v>2342</v>
      </c>
      <c r="D291" s="25" t="s">
        <v>494</v>
      </c>
      <c r="E291" s="25" t="s">
        <v>495</v>
      </c>
      <c r="F291" s="25" t="s">
        <v>1448</v>
      </c>
      <c r="M291" s="25" t="s">
        <v>285</v>
      </c>
      <c r="N291" s="25" t="s">
        <v>2671</v>
      </c>
    </row>
    <row r="292" spans="1:14" x14ac:dyDescent="0.25">
      <c r="A292" s="25" t="s">
        <v>78</v>
      </c>
      <c r="B292" s="25" t="s">
        <v>350</v>
      </c>
      <c r="C292" s="25" t="s">
        <v>2343</v>
      </c>
      <c r="D292" s="25" t="s">
        <v>497</v>
      </c>
      <c r="E292" s="25" t="s">
        <v>498</v>
      </c>
      <c r="F292" s="25" t="s">
        <v>499</v>
      </c>
      <c r="M292" s="25" t="s">
        <v>323</v>
      </c>
      <c r="N292" s="25" t="s">
        <v>2527</v>
      </c>
    </row>
    <row r="293" spans="1:14" x14ac:dyDescent="0.25">
      <c r="A293" s="25" t="s">
        <v>79</v>
      </c>
      <c r="B293" s="25" t="s">
        <v>350</v>
      </c>
      <c r="C293" s="25" t="s">
        <v>2344</v>
      </c>
      <c r="D293" s="25" t="s">
        <v>500</v>
      </c>
      <c r="E293" s="25" t="s">
        <v>501</v>
      </c>
      <c r="F293" s="25" t="s">
        <v>502</v>
      </c>
      <c r="M293" s="25" t="s">
        <v>1943</v>
      </c>
      <c r="N293" s="25" t="s">
        <v>2534</v>
      </c>
    </row>
    <row r="294" spans="1:14" x14ac:dyDescent="0.25">
      <c r="A294" s="25" t="s">
        <v>79</v>
      </c>
      <c r="B294" s="25" t="s">
        <v>1896</v>
      </c>
      <c r="C294" s="25" t="s">
        <v>2344</v>
      </c>
      <c r="D294" s="25" t="s">
        <v>500</v>
      </c>
      <c r="E294" s="25" t="s">
        <v>501</v>
      </c>
      <c r="F294" s="25" t="s">
        <v>1934</v>
      </c>
      <c r="M294" s="25" t="s">
        <v>3035</v>
      </c>
      <c r="N294" s="25" t="s">
        <v>2683</v>
      </c>
    </row>
    <row r="295" spans="1:14" x14ac:dyDescent="0.25">
      <c r="A295" s="25" t="s">
        <v>79</v>
      </c>
      <c r="B295" s="25" t="s">
        <v>1658</v>
      </c>
      <c r="C295" s="25" t="s">
        <v>2344</v>
      </c>
      <c r="D295" s="25" t="s">
        <v>500</v>
      </c>
      <c r="E295" s="25" t="s">
        <v>501</v>
      </c>
      <c r="F295" s="25" t="s">
        <v>1667</v>
      </c>
      <c r="M295" s="25" t="s">
        <v>2992</v>
      </c>
      <c r="N295" s="25" t="s">
        <v>2401</v>
      </c>
    </row>
    <row r="296" spans="1:14" x14ac:dyDescent="0.25">
      <c r="A296" s="25" t="s">
        <v>80</v>
      </c>
      <c r="B296" s="25" t="s">
        <v>350</v>
      </c>
      <c r="C296" s="25" t="s">
        <v>2345</v>
      </c>
      <c r="D296" s="25" t="s">
        <v>503</v>
      </c>
      <c r="E296" s="25" t="s">
        <v>504</v>
      </c>
      <c r="F296" s="25" t="s">
        <v>505</v>
      </c>
      <c r="M296" s="25" t="s">
        <v>1801</v>
      </c>
      <c r="N296" s="25" t="s">
        <v>2599</v>
      </c>
    </row>
    <row r="297" spans="1:14" x14ac:dyDescent="0.25">
      <c r="A297" s="25" t="s">
        <v>80</v>
      </c>
      <c r="B297" s="25" t="s">
        <v>1896</v>
      </c>
      <c r="C297" s="25" t="s">
        <v>2345</v>
      </c>
      <c r="D297" s="25" t="s">
        <v>503</v>
      </c>
      <c r="E297" s="25" t="s">
        <v>504</v>
      </c>
      <c r="F297" s="25" t="s">
        <v>1906</v>
      </c>
      <c r="M297" s="25" t="s">
        <v>211</v>
      </c>
      <c r="N297" s="25" t="s">
        <v>2474</v>
      </c>
    </row>
    <row r="298" spans="1:14" x14ac:dyDescent="0.25">
      <c r="A298" s="25" t="s">
        <v>80</v>
      </c>
      <c r="B298" s="25" t="s">
        <v>1815</v>
      </c>
      <c r="C298" s="25" t="s">
        <v>2345</v>
      </c>
      <c r="D298" s="25" t="s">
        <v>503</v>
      </c>
      <c r="E298" s="25" t="s">
        <v>504</v>
      </c>
      <c r="F298" s="25" t="s">
        <v>1845</v>
      </c>
      <c r="M298" s="25" t="s">
        <v>194</v>
      </c>
      <c r="N298" s="25" t="s">
        <v>2672</v>
      </c>
    </row>
    <row r="299" spans="1:14" x14ac:dyDescent="0.25">
      <c r="A299" s="25" t="s">
        <v>80</v>
      </c>
      <c r="B299" s="25" t="s">
        <v>2225</v>
      </c>
      <c r="C299" s="25" t="s">
        <v>2345</v>
      </c>
      <c r="D299" s="25" t="s">
        <v>503</v>
      </c>
      <c r="E299" s="25" t="s">
        <v>504</v>
      </c>
      <c r="F299" s="25" t="s">
        <v>2271</v>
      </c>
      <c r="M299" s="25" t="s">
        <v>339</v>
      </c>
      <c r="N299" s="25" t="s">
        <v>2554</v>
      </c>
    </row>
    <row r="300" spans="1:14" x14ac:dyDescent="0.25">
      <c r="A300" s="25" t="s">
        <v>81</v>
      </c>
      <c r="B300" s="25" t="s">
        <v>350</v>
      </c>
      <c r="C300" s="25" t="s">
        <v>2346</v>
      </c>
      <c r="D300" s="25" t="s">
        <v>363</v>
      </c>
      <c r="E300" s="25" t="s">
        <v>506</v>
      </c>
      <c r="F300" s="25" t="s">
        <v>507</v>
      </c>
      <c r="M300" s="25" t="s">
        <v>3031</v>
      </c>
      <c r="N300" s="25" t="s">
        <v>3032</v>
      </c>
    </row>
    <row r="301" spans="1:14" x14ac:dyDescent="0.25">
      <c r="A301" s="25" t="s">
        <v>82</v>
      </c>
      <c r="B301" s="25" t="s">
        <v>350</v>
      </c>
      <c r="C301" s="25" t="s">
        <v>2347</v>
      </c>
      <c r="D301" s="25" t="s">
        <v>508</v>
      </c>
      <c r="E301" s="25" t="s">
        <v>509</v>
      </c>
      <c r="F301" s="25" t="s">
        <v>510</v>
      </c>
      <c r="M301" s="25" t="s">
        <v>190</v>
      </c>
      <c r="N301" s="25" t="s">
        <v>2507</v>
      </c>
    </row>
    <row r="302" spans="1:14" x14ac:dyDescent="0.25">
      <c r="A302" s="25" t="s">
        <v>82</v>
      </c>
      <c r="B302" s="25" t="s">
        <v>1896</v>
      </c>
      <c r="C302" s="25" t="s">
        <v>2347</v>
      </c>
      <c r="D302" s="25" t="s">
        <v>508</v>
      </c>
      <c r="E302" s="25" t="s">
        <v>509</v>
      </c>
      <c r="F302" s="25" t="s">
        <v>1960</v>
      </c>
      <c r="M302" s="25" t="s">
        <v>1261</v>
      </c>
      <c r="N302" s="25" t="s">
        <v>2556</v>
      </c>
    </row>
    <row r="303" spans="1:14" x14ac:dyDescent="0.25">
      <c r="A303" s="25" t="s">
        <v>82</v>
      </c>
      <c r="B303" s="25" t="s">
        <v>2109</v>
      </c>
      <c r="C303" s="25" t="s">
        <v>2347</v>
      </c>
      <c r="D303" s="25" t="s">
        <v>508</v>
      </c>
      <c r="E303" s="25" t="s">
        <v>509</v>
      </c>
      <c r="F303" s="25" t="s">
        <v>2120</v>
      </c>
      <c r="M303" s="25" t="s">
        <v>148</v>
      </c>
      <c r="N303" s="25" t="s">
        <v>2421</v>
      </c>
    </row>
    <row r="304" spans="1:14" x14ac:dyDescent="0.25">
      <c r="A304" s="25" t="s">
        <v>82</v>
      </c>
      <c r="B304" s="25" t="s">
        <v>1744</v>
      </c>
      <c r="C304" s="25" t="s">
        <v>2347</v>
      </c>
      <c r="D304" s="25" t="s">
        <v>508</v>
      </c>
      <c r="E304" s="25" t="s">
        <v>509</v>
      </c>
      <c r="F304" s="25" t="s">
        <v>1773</v>
      </c>
      <c r="M304" s="25" t="s">
        <v>256</v>
      </c>
      <c r="N304" s="25" t="s">
        <v>2641</v>
      </c>
    </row>
    <row r="305" spans="1:14" x14ac:dyDescent="0.25">
      <c r="A305" s="25" t="s">
        <v>82</v>
      </c>
      <c r="B305" s="25" t="s">
        <v>1815</v>
      </c>
      <c r="C305" s="25" t="s">
        <v>2347</v>
      </c>
      <c r="D305" s="25" t="s">
        <v>508</v>
      </c>
      <c r="E305" s="25" t="s">
        <v>509</v>
      </c>
      <c r="F305" s="25" t="s">
        <v>1855</v>
      </c>
      <c r="M305" s="25" t="s">
        <v>197</v>
      </c>
      <c r="N305" s="25" t="s">
        <v>2460</v>
      </c>
    </row>
    <row r="306" spans="1:14" x14ac:dyDescent="0.25">
      <c r="A306" s="25" t="s">
        <v>82</v>
      </c>
      <c r="B306" s="25" t="s">
        <v>1110</v>
      </c>
      <c r="C306" s="25" t="s">
        <v>2347</v>
      </c>
      <c r="D306" s="25" t="s">
        <v>508</v>
      </c>
      <c r="E306" s="25" t="s">
        <v>509</v>
      </c>
      <c r="F306" s="25" t="s">
        <v>1114</v>
      </c>
      <c r="M306" s="25" t="s">
        <v>1919</v>
      </c>
      <c r="N306" s="25" t="s">
        <v>2555</v>
      </c>
    </row>
    <row r="307" spans="1:14" x14ac:dyDescent="0.25">
      <c r="A307" s="25" t="s">
        <v>82</v>
      </c>
      <c r="B307" s="25" t="s">
        <v>1568</v>
      </c>
      <c r="C307" s="25" t="s">
        <v>2347</v>
      </c>
      <c r="D307" s="25" t="s">
        <v>508</v>
      </c>
      <c r="E307" s="25" t="s">
        <v>509</v>
      </c>
      <c r="F307" s="25" t="s">
        <v>1590</v>
      </c>
      <c r="M307" s="25" t="s">
        <v>1298</v>
      </c>
      <c r="N307" s="25" t="s">
        <v>2454</v>
      </c>
    </row>
    <row r="308" spans="1:14" x14ac:dyDescent="0.25">
      <c r="A308" s="25" t="s">
        <v>82</v>
      </c>
      <c r="B308" s="25" t="s">
        <v>1658</v>
      </c>
      <c r="C308" s="25" t="s">
        <v>2347</v>
      </c>
      <c r="D308" s="25" t="s">
        <v>508</v>
      </c>
      <c r="E308" s="25" t="s">
        <v>509</v>
      </c>
      <c r="F308" s="25" t="s">
        <v>1676</v>
      </c>
      <c r="M308" s="25" t="s">
        <v>320</v>
      </c>
      <c r="N308" s="25" t="s">
        <v>2539</v>
      </c>
    </row>
    <row r="309" spans="1:14" x14ac:dyDescent="0.25">
      <c r="A309" s="25" t="s">
        <v>82</v>
      </c>
      <c r="B309" s="25" t="s">
        <v>1532</v>
      </c>
      <c r="C309" s="25" t="s">
        <v>2347</v>
      </c>
      <c r="D309" s="25" t="s">
        <v>508</v>
      </c>
      <c r="E309" s="25" t="s">
        <v>509</v>
      </c>
      <c r="F309" s="25" t="s">
        <v>1542</v>
      </c>
      <c r="M309" s="25" t="s">
        <v>297</v>
      </c>
      <c r="N309" s="25" t="s">
        <v>2565</v>
      </c>
    </row>
    <row r="310" spans="1:14" x14ac:dyDescent="0.25">
      <c r="A310" s="25" t="s">
        <v>82</v>
      </c>
      <c r="B310" s="25" t="s">
        <v>1375</v>
      </c>
      <c r="C310" s="25" t="s">
        <v>2347</v>
      </c>
      <c r="D310" s="25" t="s">
        <v>508</v>
      </c>
      <c r="E310" s="25" t="s">
        <v>509</v>
      </c>
      <c r="F310" s="25" t="s">
        <v>1507</v>
      </c>
      <c r="M310" s="25" t="s">
        <v>3025</v>
      </c>
      <c r="N310" s="25" t="s">
        <v>3026</v>
      </c>
    </row>
    <row r="311" spans="1:14" x14ac:dyDescent="0.25">
      <c r="A311" s="25" t="s">
        <v>82</v>
      </c>
      <c r="B311" s="25" t="s">
        <v>2201</v>
      </c>
      <c r="C311" s="25" t="s">
        <v>2347</v>
      </c>
      <c r="D311" s="25" t="s">
        <v>508</v>
      </c>
      <c r="E311" s="25" t="s">
        <v>509</v>
      </c>
      <c r="F311" s="25" t="s">
        <v>2207</v>
      </c>
      <c r="M311" s="25" t="s">
        <v>2165</v>
      </c>
      <c r="N311" s="25" t="s">
        <v>2574</v>
      </c>
    </row>
    <row r="312" spans="1:14" x14ac:dyDescent="0.25">
      <c r="A312" s="25" t="s">
        <v>83</v>
      </c>
      <c r="B312" s="25" t="s">
        <v>350</v>
      </c>
      <c r="C312" s="25" t="s">
        <v>2348</v>
      </c>
      <c r="D312" s="25" t="s">
        <v>511</v>
      </c>
      <c r="E312" s="25" t="s">
        <v>512</v>
      </c>
      <c r="F312" s="25" t="s">
        <v>2789</v>
      </c>
      <c r="M312" s="25" t="s">
        <v>301</v>
      </c>
      <c r="N312" s="25" t="s">
        <v>2597</v>
      </c>
    </row>
    <row r="313" spans="1:14" x14ac:dyDescent="0.25">
      <c r="A313" s="25" t="s">
        <v>83</v>
      </c>
      <c r="B313" s="25" t="s">
        <v>1896</v>
      </c>
      <c r="C313" s="25" t="s">
        <v>2348</v>
      </c>
      <c r="D313" s="25" t="s">
        <v>511</v>
      </c>
      <c r="E313" s="25" t="s">
        <v>512</v>
      </c>
      <c r="F313" s="25" t="s">
        <v>1935</v>
      </c>
      <c r="M313" s="25" t="s">
        <v>301</v>
      </c>
      <c r="N313" s="25" t="s">
        <v>2946</v>
      </c>
    </row>
    <row r="314" spans="1:14" x14ac:dyDescent="0.25">
      <c r="A314" s="25" t="s">
        <v>83</v>
      </c>
      <c r="B314" s="25" t="s">
        <v>1568</v>
      </c>
      <c r="C314" s="25" t="s">
        <v>2348</v>
      </c>
      <c r="D314" s="25" t="s">
        <v>511</v>
      </c>
      <c r="E314" s="25" t="s">
        <v>512</v>
      </c>
      <c r="F314" s="25" t="s">
        <v>2790</v>
      </c>
      <c r="M314" s="25" t="s">
        <v>2973</v>
      </c>
      <c r="N314" s="25" t="s">
        <v>2397</v>
      </c>
    </row>
    <row r="315" spans="1:14" x14ac:dyDescent="0.25">
      <c r="A315" s="25" t="s">
        <v>83</v>
      </c>
      <c r="B315" s="25" t="s">
        <v>1658</v>
      </c>
      <c r="C315" s="25" t="s">
        <v>2348</v>
      </c>
      <c r="D315" s="25" t="s">
        <v>511</v>
      </c>
      <c r="E315" s="25" t="s">
        <v>512</v>
      </c>
      <c r="F315" s="25" t="s">
        <v>2791</v>
      </c>
      <c r="M315" s="25" t="s">
        <v>77</v>
      </c>
      <c r="N315" s="25" t="s">
        <v>2342</v>
      </c>
    </row>
    <row r="316" spans="1:14" x14ac:dyDescent="0.25">
      <c r="A316" s="25" t="s">
        <v>83</v>
      </c>
      <c r="B316" s="25" t="s">
        <v>1375</v>
      </c>
      <c r="C316" s="25" t="s">
        <v>2348</v>
      </c>
      <c r="D316" s="25" t="s">
        <v>511</v>
      </c>
      <c r="E316" s="25" t="s">
        <v>512</v>
      </c>
      <c r="F316" s="25" t="s">
        <v>1404</v>
      </c>
      <c r="M316" s="25" t="s">
        <v>117</v>
      </c>
      <c r="N316" s="25" t="s">
        <v>2373</v>
      </c>
    </row>
    <row r="317" spans="1:14" x14ac:dyDescent="0.25">
      <c r="A317" s="25" t="s">
        <v>84</v>
      </c>
      <c r="B317" s="25" t="s">
        <v>350</v>
      </c>
      <c r="C317" s="25" t="s">
        <v>2349</v>
      </c>
      <c r="D317" s="25" t="s">
        <v>513</v>
      </c>
      <c r="E317" s="25" t="s">
        <v>514</v>
      </c>
      <c r="F317" s="25" t="s">
        <v>515</v>
      </c>
      <c r="M317" s="25" t="s">
        <v>142</v>
      </c>
      <c r="N317" s="25" t="s">
        <v>2415</v>
      </c>
    </row>
    <row r="318" spans="1:14" x14ac:dyDescent="0.25">
      <c r="A318" s="25" t="s">
        <v>84</v>
      </c>
      <c r="B318" s="25" t="s">
        <v>1110</v>
      </c>
      <c r="C318" s="25" t="s">
        <v>2349</v>
      </c>
      <c r="D318" s="25" t="s">
        <v>513</v>
      </c>
      <c r="E318" s="25" t="s">
        <v>514</v>
      </c>
      <c r="F318" s="25" t="s">
        <v>1195</v>
      </c>
      <c r="M318" s="25" t="s">
        <v>111</v>
      </c>
      <c r="N318" s="25" t="s">
        <v>2495</v>
      </c>
    </row>
    <row r="319" spans="1:14" x14ac:dyDescent="0.25">
      <c r="A319" s="25" t="s">
        <v>86</v>
      </c>
      <c r="B319" s="25" t="s">
        <v>350</v>
      </c>
      <c r="C319" s="25" t="s">
        <v>2350</v>
      </c>
      <c r="D319" s="25" t="s">
        <v>397</v>
      </c>
      <c r="E319" s="25" t="s">
        <v>518</v>
      </c>
      <c r="F319" s="25" t="s">
        <v>519</v>
      </c>
      <c r="M319" s="25" t="s">
        <v>157</v>
      </c>
      <c r="N319" s="25" t="s">
        <v>2427</v>
      </c>
    </row>
    <row r="320" spans="1:14" x14ac:dyDescent="0.25">
      <c r="A320" s="25" t="s">
        <v>86</v>
      </c>
      <c r="B320" s="25" t="s">
        <v>1896</v>
      </c>
      <c r="C320" s="25" t="s">
        <v>2350</v>
      </c>
      <c r="D320" s="25" t="s">
        <v>397</v>
      </c>
      <c r="E320" s="25" t="s">
        <v>518</v>
      </c>
      <c r="F320" s="25" t="s">
        <v>2792</v>
      </c>
      <c r="M320" s="25" t="s">
        <v>240</v>
      </c>
      <c r="N320" s="25" t="s">
        <v>2936</v>
      </c>
    </row>
    <row r="321" spans="1:14" x14ac:dyDescent="0.25">
      <c r="A321" s="25" t="s">
        <v>86</v>
      </c>
      <c r="B321" s="25" t="s">
        <v>1375</v>
      </c>
      <c r="C321" s="25" t="s">
        <v>2350</v>
      </c>
      <c r="D321" s="25" t="s">
        <v>397</v>
      </c>
      <c r="E321" s="25" t="s">
        <v>518</v>
      </c>
      <c r="F321" s="25" t="s">
        <v>2793</v>
      </c>
      <c r="M321" s="25" t="s">
        <v>2014</v>
      </c>
      <c r="N321" s="25" t="s">
        <v>2636</v>
      </c>
    </row>
    <row r="322" spans="1:14" x14ac:dyDescent="0.25">
      <c r="A322" s="25" t="s">
        <v>87</v>
      </c>
      <c r="B322" s="25" t="s">
        <v>350</v>
      </c>
      <c r="C322" s="25" t="s">
        <v>2351</v>
      </c>
      <c r="D322" s="25" t="s">
        <v>520</v>
      </c>
      <c r="E322" s="25" t="s">
        <v>521</v>
      </c>
      <c r="F322" s="25" t="s">
        <v>522</v>
      </c>
      <c r="M322" s="25" t="s">
        <v>2074</v>
      </c>
      <c r="N322" s="25" t="s">
        <v>2622</v>
      </c>
    </row>
    <row r="323" spans="1:14" x14ac:dyDescent="0.25">
      <c r="A323" s="25" t="s">
        <v>87</v>
      </c>
      <c r="B323" s="25" t="s">
        <v>1896</v>
      </c>
      <c r="C323" s="25" t="s">
        <v>2351</v>
      </c>
      <c r="D323" s="25" t="s">
        <v>520</v>
      </c>
      <c r="E323" s="25" t="s">
        <v>521</v>
      </c>
      <c r="F323" s="25" t="s">
        <v>2034</v>
      </c>
      <c r="M323" s="25" t="s">
        <v>207</v>
      </c>
      <c r="N323" s="25" t="s">
        <v>2470</v>
      </c>
    </row>
    <row r="324" spans="1:14" x14ac:dyDescent="0.25">
      <c r="A324" s="25" t="s">
        <v>87</v>
      </c>
      <c r="B324" s="25" t="s">
        <v>2109</v>
      </c>
      <c r="C324" s="25" t="s">
        <v>2351</v>
      </c>
      <c r="D324" s="25" t="s">
        <v>520</v>
      </c>
      <c r="E324" s="25" t="s">
        <v>521</v>
      </c>
      <c r="F324" s="25" t="s">
        <v>2141</v>
      </c>
      <c r="M324" s="25" t="s">
        <v>179</v>
      </c>
      <c r="N324" s="25" t="s">
        <v>2830</v>
      </c>
    </row>
    <row r="325" spans="1:14" x14ac:dyDescent="0.25">
      <c r="A325" s="25" t="s">
        <v>87</v>
      </c>
      <c r="B325" s="25" t="s">
        <v>2077</v>
      </c>
      <c r="C325" s="25" t="s">
        <v>2351</v>
      </c>
      <c r="D325" s="25" t="s">
        <v>520</v>
      </c>
      <c r="E325" s="25" t="s">
        <v>521</v>
      </c>
      <c r="F325" s="25" t="s">
        <v>2098</v>
      </c>
      <c r="M325" s="25" t="s">
        <v>193</v>
      </c>
      <c r="N325" s="25" t="s">
        <v>2457</v>
      </c>
    </row>
    <row r="326" spans="1:14" x14ac:dyDescent="0.25">
      <c r="A326" s="25" t="s">
        <v>87</v>
      </c>
      <c r="B326" s="25" t="s">
        <v>2152</v>
      </c>
      <c r="C326" s="25" t="s">
        <v>2351</v>
      </c>
      <c r="D326" s="25" t="s">
        <v>520</v>
      </c>
      <c r="E326" s="25" t="s">
        <v>521</v>
      </c>
      <c r="F326" s="25" t="s">
        <v>2184</v>
      </c>
      <c r="M326" s="25" t="s">
        <v>214</v>
      </c>
      <c r="N326" s="25" t="s">
        <v>2540</v>
      </c>
    </row>
    <row r="327" spans="1:14" x14ac:dyDescent="0.25">
      <c r="A327" s="25" t="s">
        <v>87</v>
      </c>
      <c r="B327" s="25" t="s">
        <v>1744</v>
      </c>
      <c r="C327" s="25" t="s">
        <v>2351</v>
      </c>
      <c r="D327" s="25" t="s">
        <v>520</v>
      </c>
      <c r="E327" s="25" t="s">
        <v>521</v>
      </c>
      <c r="F327" s="25" t="s">
        <v>1745</v>
      </c>
      <c r="M327" s="25" t="s">
        <v>123</v>
      </c>
      <c r="N327" s="25" t="s">
        <v>2379</v>
      </c>
    </row>
    <row r="328" spans="1:14" x14ac:dyDescent="0.25">
      <c r="A328" s="25" t="s">
        <v>87</v>
      </c>
      <c r="B328" s="25" t="s">
        <v>1815</v>
      </c>
      <c r="C328" s="25" t="s">
        <v>2351</v>
      </c>
      <c r="D328" s="25" t="s">
        <v>520</v>
      </c>
      <c r="E328" s="25" t="s">
        <v>521</v>
      </c>
      <c r="F328" s="25" t="s">
        <v>1816</v>
      </c>
      <c r="M328" s="25" t="s">
        <v>63</v>
      </c>
      <c r="N328" s="25" t="s">
        <v>2329</v>
      </c>
    </row>
    <row r="329" spans="1:14" x14ac:dyDescent="0.25">
      <c r="A329" s="25" t="s">
        <v>87</v>
      </c>
      <c r="B329" s="25" t="s">
        <v>2716</v>
      </c>
      <c r="C329" s="25" t="s">
        <v>2351</v>
      </c>
      <c r="D329" s="25" t="s">
        <v>520</v>
      </c>
      <c r="E329" s="25" t="s">
        <v>521</v>
      </c>
      <c r="F329" s="25" t="s">
        <v>2721</v>
      </c>
      <c r="M329" s="25" t="s">
        <v>303</v>
      </c>
      <c r="N329" s="25" t="s">
        <v>2660</v>
      </c>
    </row>
    <row r="330" spans="1:14" x14ac:dyDescent="0.25">
      <c r="A330" s="25" t="s">
        <v>87</v>
      </c>
      <c r="B330" s="25" t="s">
        <v>1110</v>
      </c>
      <c r="C330" s="25" t="s">
        <v>2351</v>
      </c>
      <c r="D330" s="25" t="s">
        <v>520</v>
      </c>
      <c r="E330" s="25" t="s">
        <v>521</v>
      </c>
      <c r="F330" s="25" t="s">
        <v>1141</v>
      </c>
      <c r="M330" s="25" t="s">
        <v>172</v>
      </c>
      <c r="N330" s="25" t="s">
        <v>2438</v>
      </c>
    </row>
    <row r="331" spans="1:14" x14ac:dyDescent="0.25">
      <c r="A331" s="25" t="s">
        <v>87</v>
      </c>
      <c r="B331" s="25" t="s">
        <v>1568</v>
      </c>
      <c r="C331" s="25" t="s">
        <v>2351</v>
      </c>
      <c r="D331" s="25" t="s">
        <v>520</v>
      </c>
      <c r="E331" s="25" t="s">
        <v>521</v>
      </c>
      <c r="F331" s="25" t="s">
        <v>1602</v>
      </c>
      <c r="M331" s="25" t="s">
        <v>73</v>
      </c>
      <c r="N331" s="25" t="s">
        <v>2338</v>
      </c>
    </row>
    <row r="332" spans="1:14" x14ac:dyDescent="0.25">
      <c r="A332" s="25" t="s">
        <v>87</v>
      </c>
      <c r="B332" s="25" t="s">
        <v>1658</v>
      </c>
      <c r="C332" s="25" t="s">
        <v>2351</v>
      </c>
      <c r="D332" s="25" t="s">
        <v>520</v>
      </c>
      <c r="E332" s="25" t="s">
        <v>521</v>
      </c>
      <c r="F332" s="25" t="s">
        <v>1689</v>
      </c>
      <c r="M332" s="25" t="s">
        <v>126</v>
      </c>
      <c r="N332" s="25" t="s">
        <v>2548</v>
      </c>
    </row>
    <row r="333" spans="1:14" x14ac:dyDescent="0.25">
      <c r="A333" s="25" t="s">
        <v>87</v>
      </c>
      <c r="B333" s="25" t="s">
        <v>1532</v>
      </c>
      <c r="C333" s="25" t="s">
        <v>2351</v>
      </c>
      <c r="D333" s="25" t="s">
        <v>520</v>
      </c>
      <c r="E333" s="25" t="s">
        <v>521</v>
      </c>
      <c r="F333" s="25" t="s">
        <v>1549</v>
      </c>
      <c r="M333" s="25" t="s">
        <v>62</v>
      </c>
      <c r="N333" s="25" t="s">
        <v>2328</v>
      </c>
    </row>
    <row r="334" spans="1:14" x14ac:dyDescent="0.25">
      <c r="A334" s="25" t="s">
        <v>87</v>
      </c>
      <c r="B334" s="25" t="s">
        <v>2225</v>
      </c>
      <c r="C334" s="25" t="s">
        <v>2351</v>
      </c>
      <c r="D334" s="25" t="s">
        <v>520</v>
      </c>
      <c r="E334" s="25" t="s">
        <v>521</v>
      </c>
      <c r="F334" s="25" t="s">
        <v>2230</v>
      </c>
      <c r="M334" s="25" t="s">
        <v>49</v>
      </c>
      <c r="N334" s="25" t="s">
        <v>2318</v>
      </c>
    </row>
    <row r="335" spans="1:14" x14ac:dyDescent="0.25">
      <c r="A335" s="25" t="s">
        <v>87</v>
      </c>
      <c r="B335" s="25" t="s">
        <v>1723</v>
      </c>
      <c r="C335" s="25" t="s">
        <v>2351</v>
      </c>
      <c r="D335" s="25" t="s">
        <v>520</v>
      </c>
      <c r="E335" s="25" t="s">
        <v>521</v>
      </c>
      <c r="F335" s="25" t="s">
        <v>1736</v>
      </c>
      <c r="M335" s="25" t="s">
        <v>29</v>
      </c>
      <c r="N335" s="25" t="s">
        <v>2300</v>
      </c>
    </row>
    <row r="336" spans="1:14" x14ac:dyDescent="0.25">
      <c r="A336" s="25" t="s">
        <v>87</v>
      </c>
      <c r="B336" s="25" t="s">
        <v>1375</v>
      </c>
      <c r="C336" s="25" t="s">
        <v>2351</v>
      </c>
      <c r="D336" s="25" t="s">
        <v>520</v>
      </c>
      <c r="E336" s="25" t="s">
        <v>521</v>
      </c>
      <c r="F336" s="25" t="s">
        <v>1447</v>
      </c>
      <c r="M336" s="25" t="s">
        <v>2922</v>
      </c>
      <c r="N336" s="25" t="s">
        <v>2923</v>
      </c>
    </row>
    <row r="337" spans="1:14" x14ac:dyDescent="0.25">
      <c r="A337" s="25" t="s">
        <v>87</v>
      </c>
      <c r="B337" s="25" t="s">
        <v>2201</v>
      </c>
      <c r="C337" s="25" t="s">
        <v>2351</v>
      </c>
      <c r="D337" s="25" t="s">
        <v>520</v>
      </c>
      <c r="E337" s="25" t="s">
        <v>521</v>
      </c>
      <c r="F337" s="25" t="s">
        <v>2209</v>
      </c>
      <c r="M337" s="25" t="s">
        <v>269</v>
      </c>
      <c r="N337" s="25" t="s">
        <v>2616</v>
      </c>
    </row>
    <row r="338" spans="1:14" x14ac:dyDescent="0.25">
      <c r="A338" s="25" t="s">
        <v>87</v>
      </c>
      <c r="B338" s="25" t="s">
        <v>2275</v>
      </c>
      <c r="C338" s="25" t="s">
        <v>2351</v>
      </c>
      <c r="D338" s="25" t="s">
        <v>520</v>
      </c>
      <c r="E338" s="25" t="s">
        <v>521</v>
      </c>
      <c r="F338" s="25" t="s">
        <v>2287</v>
      </c>
      <c r="M338" s="25" t="s">
        <v>1986</v>
      </c>
      <c r="N338" s="25" t="s">
        <v>2604</v>
      </c>
    </row>
    <row r="339" spans="1:14" x14ac:dyDescent="0.25">
      <c r="A339" s="25" t="s">
        <v>91</v>
      </c>
      <c r="B339" s="25" t="s">
        <v>350</v>
      </c>
      <c r="C339" s="25" t="s">
        <v>2352</v>
      </c>
      <c r="D339" s="25" t="s">
        <v>530</v>
      </c>
      <c r="E339" s="25" t="s">
        <v>531</v>
      </c>
      <c r="F339" s="25" t="s">
        <v>532</v>
      </c>
      <c r="M339" s="25" t="s">
        <v>64</v>
      </c>
      <c r="N339" s="25" t="s">
        <v>2485</v>
      </c>
    </row>
    <row r="340" spans="1:14" x14ac:dyDescent="0.25">
      <c r="A340" s="25" t="s">
        <v>341</v>
      </c>
      <c r="B340" s="25" t="s">
        <v>1896</v>
      </c>
      <c r="C340" s="25" t="s">
        <v>2353</v>
      </c>
      <c r="D340" s="25" t="s">
        <v>948</v>
      </c>
      <c r="E340" s="25" t="s">
        <v>1651</v>
      </c>
      <c r="F340" s="25" t="s">
        <v>1908</v>
      </c>
      <c r="M340" s="25" t="s">
        <v>318</v>
      </c>
      <c r="N340" s="25" t="s">
        <v>2523</v>
      </c>
    </row>
    <row r="341" spans="1:14" x14ac:dyDescent="0.25">
      <c r="A341" s="25" t="s">
        <v>341</v>
      </c>
      <c r="B341" s="25" t="s">
        <v>1815</v>
      </c>
      <c r="C341" s="25" t="s">
        <v>2353</v>
      </c>
      <c r="D341" s="25" t="s">
        <v>948</v>
      </c>
      <c r="E341" s="25" t="s">
        <v>1651</v>
      </c>
      <c r="F341" s="25" t="s">
        <v>2794</v>
      </c>
      <c r="M341" s="25" t="s">
        <v>284</v>
      </c>
      <c r="N341" s="25" t="s">
        <v>2567</v>
      </c>
    </row>
    <row r="342" spans="1:14" x14ac:dyDescent="0.25">
      <c r="A342" s="25" t="s">
        <v>341</v>
      </c>
      <c r="B342" s="25" t="s">
        <v>1568</v>
      </c>
      <c r="C342" s="25" t="s">
        <v>2353</v>
      </c>
      <c r="D342" s="25" t="s">
        <v>948</v>
      </c>
      <c r="E342" s="25" t="s">
        <v>1651</v>
      </c>
      <c r="F342" s="25" t="s">
        <v>1652</v>
      </c>
      <c r="M342" s="25" t="s">
        <v>276</v>
      </c>
      <c r="N342" s="25" t="s">
        <v>2558</v>
      </c>
    </row>
    <row r="343" spans="1:14" x14ac:dyDescent="0.25">
      <c r="A343" s="25" t="s">
        <v>341</v>
      </c>
      <c r="B343" s="25" t="s">
        <v>1658</v>
      </c>
      <c r="C343" s="25" t="s">
        <v>2353</v>
      </c>
      <c r="D343" s="25" t="s">
        <v>948</v>
      </c>
      <c r="E343" s="25" t="s">
        <v>1651</v>
      </c>
      <c r="F343" s="25" t="s">
        <v>1720</v>
      </c>
      <c r="M343" s="25" t="s">
        <v>137</v>
      </c>
      <c r="N343" s="25" t="s">
        <v>2602</v>
      </c>
    </row>
    <row r="344" spans="1:14" x14ac:dyDescent="0.25">
      <c r="A344" s="25" t="s">
        <v>92</v>
      </c>
      <c r="B344" s="25" t="s">
        <v>350</v>
      </c>
      <c r="C344" s="25" t="s">
        <v>2354</v>
      </c>
      <c r="D344" s="25" t="s">
        <v>533</v>
      </c>
      <c r="E344" s="25" t="s">
        <v>534</v>
      </c>
      <c r="F344" s="25" t="s">
        <v>535</v>
      </c>
      <c r="M344" s="25" t="s">
        <v>253</v>
      </c>
      <c r="N344" s="25" t="s">
        <v>2483</v>
      </c>
    </row>
    <row r="345" spans="1:14" x14ac:dyDescent="0.25">
      <c r="A345" s="25" t="s">
        <v>92</v>
      </c>
      <c r="B345" s="25" t="s">
        <v>1896</v>
      </c>
      <c r="C345" s="25" t="s">
        <v>2354</v>
      </c>
      <c r="D345" s="25" t="s">
        <v>533</v>
      </c>
      <c r="E345" s="25" t="s">
        <v>534</v>
      </c>
      <c r="F345" s="25" t="s">
        <v>1938</v>
      </c>
      <c r="M345" s="25" t="s">
        <v>120</v>
      </c>
      <c r="N345" s="25" t="s">
        <v>2376</v>
      </c>
    </row>
    <row r="346" spans="1:14" x14ac:dyDescent="0.25">
      <c r="A346" s="25" t="s">
        <v>92</v>
      </c>
      <c r="B346" s="25" t="s">
        <v>1815</v>
      </c>
      <c r="C346" s="25" t="s">
        <v>2354</v>
      </c>
      <c r="D346" s="25" t="s">
        <v>533</v>
      </c>
      <c r="E346" s="25" t="s">
        <v>534</v>
      </c>
      <c r="F346" s="25" t="s">
        <v>1895</v>
      </c>
      <c r="M346" s="25" t="s">
        <v>234</v>
      </c>
      <c r="N346" s="25" t="s">
        <v>2609</v>
      </c>
    </row>
    <row r="347" spans="1:14" x14ac:dyDescent="0.25">
      <c r="A347" s="25" t="s">
        <v>93</v>
      </c>
      <c r="B347" s="25" t="s">
        <v>350</v>
      </c>
      <c r="C347" s="25" t="s">
        <v>2355</v>
      </c>
      <c r="D347" s="25" t="s">
        <v>536</v>
      </c>
      <c r="E347" s="25" t="s">
        <v>537</v>
      </c>
      <c r="F347" s="25" t="s">
        <v>538</v>
      </c>
      <c r="M347" s="25" t="s">
        <v>3075</v>
      </c>
      <c r="N347" s="25" t="s">
        <v>3076</v>
      </c>
    </row>
    <row r="348" spans="1:14" x14ac:dyDescent="0.25">
      <c r="A348" s="25" t="s">
        <v>93</v>
      </c>
      <c r="B348" s="25" t="s">
        <v>1896</v>
      </c>
      <c r="C348" s="25" t="s">
        <v>2355</v>
      </c>
      <c r="D348" s="25" t="s">
        <v>536</v>
      </c>
      <c r="E348" s="25" t="s">
        <v>537</v>
      </c>
      <c r="F348" s="25" t="s">
        <v>2795</v>
      </c>
      <c r="M348" s="25" t="s">
        <v>2999</v>
      </c>
      <c r="N348" s="25" t="s">
        <v>3000</v>
      </c>
    </row>
    <row r="349" spans="1:14" x14ac:dyDescent="0.25">
      <c r="A349" s="25" t="s">
        <v>93</v>
      </c>
      <c r="B349" s="25" t="s">
        <v>2152</v>
      </c>
      <c r="C349" s="25" t="s">
        <v>2355</v>
      </c>
      <c r="D349" s="25" t="s">
        <v>536</v>
      </c>
      <c r="E349" s="25" t="s">
        <v>537</v>
      </c>
      <c r="F349" s="25" t="s">
        <v>2796</v>
      </c>
      <c r="M349" s="25" t="s">
        <v>221</v>
      </c>
      <c r="N349" s="25" t="s">
        <v>2576</v>
      </c>
    </row>
    <row r="350" spans="1:14" x14ac:dyDescent="0.25">
      <c r="A350" s="25" t="s">
        <v>93</v>
      </c>
      <c r="B350" s="25" t="s">
        <v>1227</v>
      </c>
      <c r="C350" s="25" t="s">
        <v>2355</v>
      </c>
      <c r="D350" s="25" t="s">
        <v>536</v>
      </c>
      <c r="E350" s="25" t="s">
        <v>537</v>
      </c>
      <c r="F350" s="25" t="s">
        <v>1319</v>
      </c>
      <c r="M350" s="25" t="s">
        <v>296</v>
      </c>
      <c r="N350" s="25" t="s">
        <v>2513</v>
      </c>
    </row>
    <row r="351" spans="1:14" x14ac:dyDescent="0.25">
      <c r="A351" s="25" t="s">
        <v>93</v>
      </c>
      <c r="B351" s="25" t="s">
        <v>1110</v>
      </c>
      <c r="C351" s="25" t="s">
        <v>2355</v>
      </c>
      <c r="D351" s="25" t="s">
        <v>536</v>
      </c>
      <c r="E351" s="25" t="s">
        <v>537</v>
      </c>
      <c r="F351" s="25" t="s">
        <v>1216</v>
      </c>
      <c r="M351" s="25" t="s">
        <v>90</v>
      </c>
      <c r="N351" s="25" t="s">
        <v>2489</v>
      </c>
    </row>
    <row r="352" spans="1:14" x14ac:dyDescent="0.25">
      <c r="A352" s="25" t="s">
        <v>93</v>
      </c>
      <c r="B352" s="25" t="s">
        <v>1568</v>
      </c>
      <c r="C352" s="25" t="s">
        <v>2355</v>
      </c>
      <c r="D352" s="25" t="s">
        <v>536</v>
      </c>
      <c r="E352" s="25" t="s">
        <v>537</v>
      </c>
      <c r="F352" s="25" t="s">
        <v>1650</v>
      </c>
      <c r="M352" s="25" t="s">
        <v>252</v>
      </c>
      <c r="N352" s="25" t="s">
        <v>3006</v>
      </c>
    </row>
    <row r="353" spans="1:14" x14ac:dyDescent="0.25">
      <c r="A353" s="25" t="s">
        <v>93</v>
      </c>
      <c r="B353" s="25" t="s">
        <v>1658</v>
      </c>
      <c r="C353" s="25" t="s">
        <v>2355</v>
      </c>
      <c r="D353" s="25" t="s">
        <v>536</v>
      </c>
      <c r="E353" s="25" t="s">
        <v>537</v>
      </c>
      <c r="F353" s="25" t="s">
        <v>1719</v>
      </c>
      <c r="M353" s="25" t="s">
        <v>95</v>
      </c>
      <c r="N353" s="25" t="s">
        <v>2357</v>
      </c>
    </row>
    <row r="354" spans="1:14" x14ac:dyDescent="0.25">
      <c r="A354" s="25" t="s">
        <v>93</v>
      </c>
      <c r="B354" s="25" t="s">
        <v>2225</v>
      </c>
      <c r="C354" s="25" t="s">
        <v>2355</v>
      </c>
      <c r="D354" s="25" t="s">
        <v>536</v>
      </c>
      <c r="E354" s="25" t="s">
        <v>537</v>
      </c>
      <c r="F354" s="25" t="s">
        <v>2247</v>
      </c>
      <c r="M354" s="25" t="s">
        <v>302</v>
      </c>
      <c r="N354" s="25" t="s">
        <v>2601</v>
      </c>
    </row>
    <row r="355" spans="1:14" x14ac:dyDescent="0.25">
      <c r="A355" s="25" t="s">
        <v>93</v>
      </c>
      <c r="B355" s="25" t="s">
        <v>1375</v>
      </c>
      <c r="C355" s="25" t="s">
        <v>2355</v>
      </c>
      <c r="D355" s="25" t="s">
        <v>536</v>
      </c>
      <c r="E355" s="25" t="s">
        <v>537</v>
      </c>
      <c r="F355" s="25" t="s">
        <v>1428</v>
      </c>
      <c r="M355" s="25" t="s">
        <v>1779</v>
      </c>
      <c r="N355" s="25" t="s">
        <v>2535</v>
      </c>
    </row>
    <row r="356" spans="1:14" x14ac:dyDescent="0.25">
      <c r="A356" s="25" t="s">
        <v>94</v>
      </c>
      <c r="B356" s="25" t="s">
        <v>350</v>
      </c>
      <c r="C356" s="25" t="s">
        <v>2356</v>
      </c>
      <c r="D356" s="25" t="s">
        <v>539</v>
      </c>
      <c r="E356" s="25" t="s">
        <v>540</v>
      </c>
      <c r="F356" s="25" t="s">
        <v>541</v>
      </c>
      <c r="M356" s="25" t="s">
        <v>319</v>
      </c>
      <c r="N356" s="25" t="s">
        <v>2492</v>
      </c>
    </row>
    <row r="357" spans="1:14" x14ac:dyDescent="0.25">
      <c r="A357" s="25" t="s">
        <v>94</v>
      </c>
      <c r="B357" s="25" t="s">
        <v>1896</v>
      </c>
      <c r="C357" s="25" t="s">
        <v>2356</v>
      </c>
      <c r="D357" s="25" t="s">
        <v>539</v>
      </c>
      <c r="E357" s="25" t="s">
        <v>540</v>
      </c>
      <c r="F357" s="25" t="s">
        <v>2011</v>
      </c>
      <c r="M357" s="25" t="s">
        <v>105</v>
      </c>
      <c r="N357" s="25" t="s">
        <v>2365</v>
      </c>
    </row>
    <row r="358" spans="1:14" x14ac:dyDescent="0.25">
      <c r="A358" s="25" t="s">
        <v>94</v>
      </c>
      <c r="B358" s="25" t="s">
        <v>2109</v>
      </c>
      <c r="C358" s="25" t="s">
        <v>2356</v>
      </c>
      <c r="D358" s="25" t="s">
        <v>539</v>
      </c>
      <c r="E358" s="25" t="s">
        <v>540</v>
      </c>
      <c r="F358" s="25" t="s">
        <v>2137</v>
      </c>
      <c r="M358" s="25" t="s">
        <v>298</v>
      </c>
      <c r="N358" s="25" t="s">
        <v>2557</v>
      </c>
    </row>
    <row r="359" spans="1:14" x14ac:dyDescent="0.25">
      <c r="A359" s="25" t="s">
        <v>94</v>
      </c>
      <c r="B359" s="25" t="s">
        <v>1375</v>
      </c>
      <c r="C359" s="25" t="s">
        <v>2356</v>
      </c>
      <c r="D359" s="25" t="s">
        <v>539</v>
      </c>
      <c r="E359" s="25" t="s">
        <v>540</v>
      </c>
      <c r="F359" s="25" t="s">
        <v>1436</v>
      </c>
      <c r="M359" s="25" t="s">
        <v>2953</v>
      </c>
      <c r="N359" s="25" t="s">
        <v>2390</v>
      </c>
    </row>
    <row r="360" spans="1:14" x14ac:dyDescent="0.25">
      <c r="A360" s="25" t="s">
        <v>95</v>
      </c>
      <c r="B360" s="25" t="s">
        <v>350</v>
      </c>
      <c r="C360" s="25" t="s">
        <v>2357</v>
      </c>
      <c r="D360" s="25" t="s">
        <v>542</v>
      </c>
      <c r="E360" s="25" t="s">
        <v>543</v>
      </c>
      <c r="F360" s="25" t="s">
        <v>544</v>
      </c>
      <c r="M360" s="25" t="s">
        <v>106</v>
      </c>
      <c r="N360" s="25" t="s">
        <v>2366</v>
      </c>
    </row>
    <row r="361" spans="1:14" x14ac:dyDescent="0.25">
      <c r="A361" s="25" t="s">
        <v>95</v>
      </c>
      <c r="B361" s="25" t="s">
        <v>1896</v>
      </c>
      <c r="C361" s="25" t="s">
        <v>2357</v>
      </c>
      <c r="D361" s="25" t="s">
        <v>542</v>
      </c>
      <c r="E361" s="25" t="s">
        <v>543</v>
      </c>
      <c r="F361" s="25" t="s">
        <v>1980</v>
      </c>
      <c r="M361" s="25" t="s">
        <v>335</v>
      </c>
      <c r="N361" s="25" t="s">
        <v>2673</v>
      </c>
    </row>
    <row r="362" spans="1:14" x14ac:dyDescent="0.25">
      <c r="A362" s="25" t="s">
        <v>97</v>
      </c>
      <c r="B362" s="25" t="s">
        <v>350</v>
      </c>
      <c r="C362" s="25" t="s">
        <v>2358</v>
      </c>
      <c r="D362" s="25" t="s">
        <v>548</v>
      </c>
      <c r="E362" s="25" t="s">
        <v>549</v>
      </c>
      <c r="F362" s="25" t="s">
        <v>550</v>
      </c>
      <c r="M362" s="25" t="s">
        <v>2797</v>
      </c>
      <c r="N362" s="25" t="s">
        <v>2382</v>
      </c>
    </row>
    <row r="363" spans="1:14" x14ac:dyDescent="0.25">
      <c r="A363" s="25" t="s">
        <v>98</v>
      </c>
      <c r="B363" s="25" t="s">
        <v>350</v>
      </c>
      <c r="C363" s="25" t="s">
        <v>2359</v>
      </c>
      <c r="D363" s="25" t="s">
        <v>551</v>
      </c>
      <c r="E363" s="25" t="s">
        <v>552</v>
      </c>
      <c r="F363" s="25" t="s">
        <v>553</v>
      </c>
      <c r="M363" s="25" t="s">
        <v>132</v>
      </c>
      <c r="N363" s="25" t="s">
        <v>2410</v>
      </c>
    </row>
    <row r="364" spans="1:14" x14ac:dyDescent="0.25">
      <c r="A364" s="25" t="s">
        <v>2797</v>
      </c>
      <c r="B364" s="25" t="s">
        <v>350</v>
      </c>
      <c r="C364" s="25" t="s">
        <v>2382</v>
      </c>
      <c r="D364" s="25" t="s">
        <v>1020</v>
      </c>
      <c r="E364" s="25" t="s">
        <v>1021</v>
      </c>
      <c r="F364" s="25" t="s">
        <v>1022</v>
      </c>
      <c r="M364" s="25" t="s">
        <v>38</v>
      </c>
      <c r="N364" s="25" t="s">
        <v>2307</v>
      </c>
    </row>
    <row r="365" spans="1:14" x14ac:dyDescent="0.25">
      <c r="A365" s="25" t="s">
        <v>99</v>
      </c>
      <c r="B365" s="25" t="s">
        <v>350</v>
      </c>
      <c r="C365" s="25" t="s">
        <v>2360</v>
      </c>
      <c r="D365" s="25" t="s">
        <v>554</v>
      </c>
      <c r="E365" s="25" t="s">
        <v>555</v>
      </c>
      <c r="F365" s="25" t="s">
        <v>556</v>
      </c>
      <c r="M365" s="25" t="s">
        <v>254</v>
      </c>
      <c r="N365" s="25" t="s">
        <v>2642</v>
      </c>
    </row>
    <row r="366" spans="1:14" x14ac:dyDescent="0.25">
      <c r="A366" s="25" t="s">
        <v>99</v>
      </c>
      <c r="B366" s="25" t="s">
        <v>1896</v>
      </c>
      <c r="C366" s="25" t="s">
        <v>2360</v>
      </c>
      <c r="D366" s="25" t="s">
        <v>554</v>
      </c>
      <c r="E366" s="25" t="s">
        <v>555</v>
      </c>
      <c r="F366" s="25" t="s">
        <v>1959</v>
      </c>
      <c r="M366" s="25" t="s">
        <v>309</v>
      </c>
      <c r="N366" s="25" t="s">
        <v>2605</v>
      </c>
    </row>
    <row r="367" spans="1:14" x14ac:dyDescent="0.25">
      <c r="A367" s="25" t="s">
        <v>99</v>
      </c>
      <c r="B367" s="25" t="s">
        <v>2152</v>
      </c>
      <c r="C367" s="25" t="s">
        <v>2360</v>
      </c>
      <c r="D367" s="25" t="s">
        <v>554</v>
      </c>
      <c r="E367" s="25" t="s">
        <v>555</v>
      </c>
      <c r="F367" s="25" t="s">
        <v>2161</v>
      </c>
      <c r="M367" s="25" t="s">
        <v>226</v>
      </c>
      <c r="N367" s="25" t="s">
        <v>2585</v>
      </c>
    </row>
    <row r="368" spans="1:14" x14ac:dyDescent="0.25">
      <c r="A368" s="25" t="s">
        <v>99</v>
      </c>
      <c r="B368" s="25" t="s">
        <v>1568</v>
      </c>
      <c r="C368" s="25" t="s">
        <v>2360</v>
      </c>
      <c r="D368" s="25" t="s">
        <v>554</v>
      </c>
      <c r="E368" s="25" t="s">
        <v>555</v>
      </c>
      <c r="F368" s="25" t="s">
        <v>1634</v>
      </c>
      <c r="M368" s="25" t="s">
        <v>275</v>
      </c>
      <c r="N368" s="25" t="s">
        <v>2644</v>
      </c>
    </row>
    <row r="369" spans="1:14" x14ac:dyDescent="0.25">
      <c r="A369" s="25" t="s">
        <v>99</v>
      </c>
      <c r="B369" s="25" t="s">
        <v>1375</v>
      </c>
      <c r="C369" s="25" t="s">
        <v>2360</v>
      </c>
      <c r="D369" s="25" t="s">
        <v>554</v>
      </c>
      <c r="E369" s="25" t="s">
        <v>555</v>
      </c>
      <c r="F369" s="25" t="s">
        <v>1422</v>
      </c>
      <c r="M369" s="25" t="s">
        <v>46</v>
      </c>
      <c r="N369" s="25" t="s">
        <v>2315</v>
      </c>
    </row>
    <row r="370" spans="1:14" x14ac:dyDescent="0.25">
      <c r="A370" s="25" t="s">
        <v>100</v>
      </c>
      <c r="B370" s="25" t="s">
        <v>350</v>
      </c>
      <c r="C370" s="25" t="s">
        <v>2361</v>
      </c>
      <c r="D370" s="25" t="s">
        <v>557</v>
      </c>
      <c r="E370" s="25" t="s">
        <v>558</v>
      </c>
      <c r="F370" s="25" t="s">
        <v>559</v>
      </c>
      <c r="M370" s="25" t="s">
        <v>2803</v>
      </c>
      <c r="N370" s="25" t="s">
        <v>2804</v>
      </c>
    </row>
    <row r="371" spans="1:14" x14ac:dyDescent="0.25">
      <c r="A371" s="25" t="s">
        <v>100</v>
      </c>
      <c r="B371" s="25" t="s">
        <v>2109</v>
      </c>
      <c r="C371" s="25" t="s">
        <v>2798</v>
      </c>
      <c r="D371" s="25" t="s">
        <v>2125</v>
      </c>
      <c r="E371" s="25" t="s">
        <v>558</v>
      </c>
      <c r="F371" s="25" t="s">
        <v>2126</v>
      </c>
      <c r="M371" s="25" t="s">
        <v>136</v>
      </c>
      <c r="N371" s="25" t="s">
        <v>2497</v>
      </c>
    </row>
    <row r="372" spans="1:14" x14ac:dyDescent="0.25">
      <c r="A372" s="25" t="s">
        <v>100</v>
      </c>
      <c r="B372" s="25" t="s">
        <v>1744</v>
      </c>
      <c r="C372" s="25" t="s">
        <v>2361</v>
      </c>
      <c r="D372" s="25" t="s">
        <v>557</v>
      </c>
      <c r="E372" s="25" t="s">
        <v>558</v>
      </c>
      <c r="F372" s="25" t="s">
        <v>1761</v>
      </c>
      <c r="M372" s="25" t="s">
        <v>107</v>
      </c>
      <c r="N372" s="25" t="s">
        <v>2367</v>
      </c>
    </row>
    <row r="373" spans="1:14" x14ac:dyDescent="0.25">
      <c r="A373" s="25" t="s">
        <v>100</v>
      </c>
      <c r="B373" s="25" t="s">
        <v>1815</v>
      </c>
      <c r="C373" s="25" t="s">
        <v>2361</v>
      </c>
      <c r="D373" s="25" t="s">
        <v>557</v>
      </c>
      <c r="E373" s="25" t="s">
        <v>558</v>
      </c>
      <c r="F373" s="25" t="s">
        <v>1838</v>
      </c>
      <c r="M373" s="25" t="s">
        <v>138</v>
      </c>
      <c r="N373" s="25" t="s">
        <v>2412</v>
      </c>
    </row>
    <row r="374" spans="1:14" x14ac:dyDescent="0.25">
      <c r="A374" s="25" t="s">
        <v>100</v>
      </c>
      <c r="B374" s="25" t="s">
        <v>1227</v>
      </c>
      <c r="C374" s="25" t="s">
        <v>2361</v>
      </c>
      <c r="D374" s="25" t="s">
        <v>557</v>
      </c>
      <c r="E374" s="25" t="s">
        <v>558</v>
      </c>
      <c r="F374" s="25" t="s">
        <v>1321</v>
      </c>
      <c r="M374" s="25" t="s">
        <v>173</v>
      </c>
      <c r="N374" s="25" t="s">
        <v>2439</v>
      </c>
    </row>
    <row r="375" spans="1:14" x14ac:dyDescent="0.25">
      <c r="A375" s="25" t="s">
        <v>100</v>
      </c>
      <c r="B375" s="25" t="s">
        <v>1110</v>
      </c>
      <c r="C375" s="25" t="s">
        <v>2361</v>
      </c>
      <c r="D375" s="25" t="s">
        <v>557</v>
      </c>
      <c r="E375" s="25" t="s">
        <v>558</v>
      </c>
      <c r="F375" s="25" t="s">
        <v>1111</v>
      </c>
      <c r="M375" s="25" t="s">
        <v>2932</v>
      </c>
      <c r="N375" s="25" t="s">
        <v>2933</v>
      </c>
    </row>
    <row r="376" spans="1:14" x14ac:dyDescent="0.25">
      <c r="A376" s="25" t="s">
        <v>100</v>
      </c>
      <c r="B376" s="25" t="s">
        <v>1568</v>
      </c>
      <c r="C376" s="25" t="s">
        <v>2361</v>
      </c>
      <c r="D376" s="25" t="s">
        <v>557</v>
      </c>
      <c r="E376" s="25" t="s">
        <v>558</v>
      </c>
      <c r="F376" s="25" t="s">
        <v>1578</v>
      </c>
      <c r="M376" s="25" t="s">
        <v>331</v>
      </c>
      <c r="N376" s="25" t="s">
        <v>2547</v>
      </c>
    </row>
    <row r="377" spans="1:14" x14ac:dyDescent="0.25">
      <c r="A377" s="25" t="s">
        <v>100</v>
      </c>
      <c r="B377" s="25" t="s">
        <v>1658</v>
      </c>
      <c r="C377" s="25" t="s">
        <v>2361</v>
      </c>
      <c r="D377" s="25" t="s">
        <v>557</v>
      </c>
      <c r="E377" s="25" t="s">
        <v>558</v>
      </c>
      <c r="F377" s="25" t="s">
        <v>1665</v>
      </c>
      <c r="M377" s="25" t="s">
        <v>134</v>
      </c>
      <c r="N377" s="25" t="s">
        <v>2496</v>
      </c>
    </row>
    <row r="378" spans="1:14" x14ac:dyDescent="0.25">
      <c r="A378" s="25" t="s">
        <v>100</v>
      </c>
      <c r="B378" s="25" t="s">
        <v>1532</v>
      </c>
      <c r="C378" s="25" t="s">
        <v>2361</v>
      </c>
      <c r="D378" s="25" t="s">
        <v>557</v>
      </c>
      <c r="E378" s="25" t="s">
        <v>558</v>
      </c>
      <c r="F378" s="25" t="s">
        <v>1536</v>
      </c>
      <c r="M378" s="25" t="s">
        <v>317</v>
      </c>
      <c r="N378" s="25" t="s">
        <v>2654</v>
      </c>
    </row>
    <row r="379" spans="1:14" x14ac:dyDescent="0.25">
      <c r="A379" s="25" t="s">
        <v>100</v>
      </c>
      <c r="B379" s="25" t="s">
        <v>2225</v>
      </c>
      <c r="C379" s="25" t="s">
        <v>2798</v>
      </c>
      <c r="D379" s="25" t="s">
        <v>2125</v>
      </c>
      <c r="E379" s="25" t="s">
        <v>558</v>
      </c>
      <c r="F379" s="25" t="s">
        <v>2266</v>
      </c>
      <c r="M379" s="25" t="s">
        <v>199</v>
      </c>
      <c r="N379" s="25" t="s">
        <v>2462</v>
      </c>
    </row>
    <row r="380" spans="1:14" x14ac:dyDescent="0.25">
      <c r="A380" s="25" t="s">
        <v>100</v>
      </c>
      <c r="B380" s="25" t="s">
        <v>1375</v>
      </c>
      <c r="C380" s="25" t="s">
        <v>2361</v>
      </c>
      <c r="D380" s="25" t="s">
        <v>557</v>
      </c>
      <c r="E380" s="25" t="s">
        <v>558</v>
      </c>
      <c r="F380" s="25" t="s">
        <v>1407</v>
      </c>
      <c r="M380" s="25" t="s">
        <v>2938</v>
      </c>
      <c r="N380" s="25" t="s">
        <v>2939</v>
      </c>
    </row>
    <row r="381" spans="1:14" x14ac:dyDescent="0.25">
      <c r="A381" s="25" t="s">
        <v>101</v>
      </c>
      <c r="B381" s="25" t="s">
        <v>350</v>
      </c>
      <c r="C381" s="25" t="s">
        <v>2362</v>
      </c>
      <c r="D381" s="25" t="s">
        <v>560</v>
      </c>
      <c r="E381" s="25" t="s">
        <v>561</v>
      </c>
      <c r="F381" s="25" t="s">
        <v>562</v>
      </c>
      <c r="M381" s="25" t="s">
        <v>2985</v>
      </c>
      <c r="N381" s="25" t="s">
        <v>2986</v>
      </c>
    </row>
    <row r="382" spans="1:14" x14ac:dyDescent="0.25">
      <c r="A382" s="25" t="s">
        <v>101</v>
      </c>
      <c r="B382" s="25" t="s">
        <v>1896</v>
      </c>
      <c r="C382" s="25" t="s">
        <v>2362</v>
      </c>
      <c r="D382" s="25" t="s">
        <v>560</v>
      </c>
      <c r="E382" s="25" t="s">
        <v>561</v>
      </c>
      <c r="F382" s="25" t="s">
        <v>2799</v>
      </c>
      <c r="M382" s="25" t="s">
        <v>216</v>
      </c>
      <c r="N382" s="25" t="s">
        <v>2476</v>
      </c>
    </row>
    <row r="383" spans="1:14" x14ac:dyDescent="0.25">
      <c r="A383" s="25" t="s">
        <v>101</v>
      </c>
      <c r="B383" s="25" t="s">
        <v>1375</v>
      </c>
      <c r="C383" s="25" t="s">
        <v>2362</v>
      </c>
      <c r="D383" s="25" t="s">
        <v>560</v>
      </c>
      <c r="E383" s="25" t="s">
        <v>561</v>
      </c>
      <c r="F383" s="25" t="s">
        <v>2800</v>
      </c>
      <c r="M383" s="25" t="s">
        <v>2025</v>
      </c>
      <c r="N383" s="25" t="s">
        <v>2643</v>
      </c>
    </row>
    <row r="384" spans="1:14" x14ac:dyDescent="0.25">
      <c r="A384" s="25" t="s">
        <v>103</v>
      </c>
      <c r="B384" s="25" t="s">
        <v>350</v>
      </c>
      <c r="C384" s="25" t="s">
        <v>2363</v>
      </c>
      <c r="D384" s="25" t="s">
        <v>566</v>
      </c>
      <c r="E384" s="25" t="s">
        <v>567</v>
      </c>
      <c r="F384" s="25" t="s">
        <v>568</v>
      </c>
      <c r="M384" s="25" t="s">
        <v>183</v>
      </c>
      <c r="N384" s="25" t="s">
        <v>2448</v>
      </c>
    </row>
    <row r="385" spans="1:14" x14ac:dyDescent="0.25">
      <c r="A385" s="25" t="s">
        <v>103</v>
      </c>
      <c r="B385" s="25" t="s">
        <v>1896</v>
      </c>
      <c r="C385" s="25" t="s">
        <v>2363</v>
      </c>
      <c r="D385" s="25" t="s">
        <v>566</v>
      </c>
      <c r="E385" s="25" t="s">
        <v>567</v>
      </c>
      <c r="F385" s="25" t="s">
        <v>1977</v>
      </c>
      <c r="M385" s="25" t="s">
        <v>171</v>
      </c>
      <c r="N385" s="25" t="s">
        <v>2437</v>
      </c>
    </row>
    <row r="386" spans="1:14" x14ac:dyDescent="0.25">
      <c r="A386" s="25" t="s">
        <v>103</v>
      </c>
      <c r="B386" s="25" t="s">
        <v>1815</v>
      </c>
      <c r="C386" s="25" t="s">
        <v>2363</v>
      </c>
      <c r="D386" s="25" t="s">
        <v>566</v>
      </c>
      <c r="E386" s="25" t="s">
        <v>567</v>
      </c>
      <c r="F386" s="25" t="s">
        <v>2801</v>
      </c>
      <c r="M386" s="25" t="s">
        <v>129</v>
      </c>
      <c r="N386" s="25" t="s">
        <v>2406</v>
      </c>
    </row>
    <row r="387" spans="1:14" x14ac:dyDescent="0.25">
      <c r="A387" s="25" t="s">
        <v>103</v>
      </c>
      <c r="B387" s="25" t="s">
        <v>2716</v>
      </c>
      <c r="C387" s="25" t="s">
        <v>2363</v>
      </c>
      <c r="D387" s="25" t="s">
        <v>566</v>
      </c>
      <c r="E387" s="25" t="s">
        <v>567</v>
      </c>
      <c r="F387" s="25" t="s">
        <v>2802</v>
      </c>
      <c r="M387" s="25" t="s">
        <v>97</v>
      </c>
      <c r="N387" s="25" t="s">
        <v>2358</v>
      </c>
    </row>
    <row r="388" spans="1:14" x14ac:dyDescent="0.25">
      <c r="A388" s="25" t="s">
        <v>103</v>
      </c>
      <c r="B388" s="25" t="s">
        <v>1375</v>
      </c>
      <c r="C388" s="25" t="s">
        <v>2363</v>
      </c>
      <c r="D388" s="25" t="s">
        <v>566</v>
      </c>
      <c r="E388" s="25" t="s">
        <v>567</v>
      </c>
      <c r="F388" s="25" t="s">
        <v>1456</v>
      </c>
      <c r="M388" s="25" t="s">
        <v>259</v>
      </c>
      <c r="N388" s="25" t="s">
        <v>2559</v>
      </c>
    </row>
    <row r="389" spans="1:14" x14ac:dyDescent="0.25">
      <c r="A389" s="25" t="s">
        <v>2803</v>
      </c>
      <c r="B389" s="25" t="s">
        <v>1896</v>
      </c>
      <c r="C389" s="25" t="s">
        <v>2804</v>
      </c>
      <c r="D389" s="25" t="s">
        <v>410</v>
      </c>
      <c r="E389" s="25" t="s">
        <v>2805</v>
      </c>
      <c r="F389" s="25" t="s">
        <v>2806</v>
      </c>
      <c r="M389" s="25" t="s">
        <v>153</v>
      </c>
      <c r="N389" s="25" t="s">
        <v>2552</v>
      </c>
    </row>
    <row r="390" spans="1:14" x14ac:dyDescent="0.25">
      <c r="A390" s="25" t="s">
        <v>2803</v>
      </c>
      <c r="B390" s="25" t="s">
        <v>2077</v>
      </c>
      <c r="C390" s="25" t="s">
        <v>2804</v>
      </c>
      <c r="D390" s="25" t="s">
        <v>410</v>
      </c>
      <c r="E390" s="25" t="s">
        <v>2805</v>
      </c>
      <c r="F390" s="25" t="s">
        <v>2807</v>
      </c>
      <c r="M390" s="25" t="s">
        <v>154</v>
      </c>
      <c r="N390" s="25" t="s">
        <v>2551</v>
      </c>
    </row>
    <row r="391" spans="1:14" x14ac:dyDescent="0.25">
      <c r="A391" s="25" t="s">
        <v>104</v>
      </c>
      <c r="B391" s="25" t="s">
        <v>350</v>
      </c>
      <c r="C391" s="25" t="s">
        <v>2364</v>
      </c>
      <c r="D391" s="25" t="s">
        <v>377</v>
      </c>
      <c r="E391" s="25" t="s">
        <v>569</v>
      </c>
      <c r="F391" s="25" t="s">
        <v>570</v>
      </c>
      <c r="M391" s="25" t="s">
        <v>24</v>
      </c>
      <c r="N391" s="25" t="s">
        <v>2295</v>
      </c>
    </row>
    <row r="392" spans="1:14" x14ac:dyDescent="0.25">
      <c r="A392" s="25" t="s">
        <v>105</v>
      </c>
      <c r="B392" s="25" t="s">
        <v>350</v>
      </c>
      <c r="C392" s="25" t="s">
        <v>2365</v>
      </c>
      <c r="D392" s="25" t="s">
        <v>571</v>
      </c>
      <c r="E392" s="25" t="s">
        <v>572</v>
      </c>
      <c r="F392" s="25" t="s">
        <v>573</v>
      </c>
      <c r="M392" s="25" t="s">
        <v>40</v>
      </c>
      <c r="N392" s="25" t="s">
        <v>2308</v>
      </c>
    </row>
    <row r="393" spans="1:14" x14ac:dyDescent="0.25">
      <c r="A393" s="25" t="s">
        <v>105</v>
      </c>
      <c r="B393" s="25" t="s">
        <v>1744</v>
      </c>
      <c r="C393" s="25" t="s">
        <v>2365</v>
      </c>
      <c r="D393" s="25" t="s">
        <v>571</v>
      </c>
      <c r="E393" s="25" t="s">
        <v>572</v>
      </c>
      <c r="F393" s="25" t="s">
        <v>1763</v>
      </c>
      <c r="M393" s="25" t="s">
        <v>48</v>
      </c>
      <c r="N393" s="25" t="s">
        <v>2317</v>
      </c>
    </row>
    <row r="394" spans="1:14" x14ac:dyDescent="0.25">
      <c r="A394" s="25" t="s">
        <v>105</v>
      </c>
      <c r="B394" s="25" t="s">
        <v>1815</v>
      </c>
      <c r="C394" s="25" t="s">
        <v>2365</v>
      </c>
      <c r="D394" s="25" t="s">
        <v>571</v>
      </c>
      <c r="E394" s="25" t="s">
        <v>572</v>
      </c>
      <c r="F394" s="25" t="s">
        <v>1841</v>
      </c>
      <c r="M394" s="25" t="s">
        <v>277</v>
      </c>
      <c r="N394" s="25" t="s">
        <v>2676</v>
      </c>
    </row>
    <row r="395" spans="1:14" x14ac:dyDescent="0.25">
      <c r="A395" s="25" t="s">
        <v>105</v>
      </c>
      <c r="B395" s="25" t="s">
        <v>2716</v>
      </c>
      <c r="C395" s="25" t="s">
        <v>2365</v>
      </c>
      <c r="D395" s="25" t="s">
        <v>571</v>
      </c>
      <c r="E395" s="25" t="s">
        <v>572</v>
      </c>
      <c r="F395" s="25" t="s">
        <v>2722</v>
      </c>
      <c r="M395" s="25" t="s">
        <v>140</v>
      </c>
      <c r="N395" s="25" t="s">
        <v>2498</v>
      </c>
    </row>
    <row r="396" spans="1:14" x14ac:dyDescent="0.25">
      <c r="A396" s="25" t="s">
        <v>106</v>
      </c>
      <c r="B396" s="25" t="s">
        <v>350</v>
      </c>
      <c r="C396" s="25" t="s">
        <v>2366</v>
      </c>
      <c r="D396" s="25" t="s">
        <v>574</v>
      </c>
      <c r="E396" s="25" t="s">
        <v>575</v>
      </c>
      <c r="F396" s="25" t="s">
        <v>576</v>
      </c>
      <c r="M396" s="25" t="s">
        <v>167</v>
      </c>
      <c r="N396" s="25" t="s">
        <v>2435</v>
      </c>
    </row>
    <row r="397" spans="1:14" x14ac:dyDescent="0.25">
      <c r="A397" s="25" t="s">
        <v>106</v>
      </c>
      <c r="B397" s="25" t="s">
        <v>1896</v>
      </c>
      <c r="C397" s="25" t="s">
        <v>2366</v>
      </c>
      <c r="D397" s="25" t="s">
        <v>574</v>
      </c>
      <c r="E397" s="25" t="s">
        <v>575</v>
      </c>
      <c r="F397" s="25" t="s">
        <v>1936</v>
      </c>
      <c r="M397" s="25" t="s">
        <v>1270</v>
      </c>
      <c r="N397" s="25" t="s">
        <v>2640</v>
      </c>
    </row>
    <row r="398" spans="1:14" x14ac:dyDescent="0.25">
      <c r="A398" s="25" t="s">
        <v>106</v>
      </c>
      <c r="B398" s="25" t="s">
        <v>1375</v>
      </c>
      <c r="C398" s="25" t="s">
        <v>2366</v>
      </c>
      <c r="D398" s="25" t="s">
        <v>574</v>
      </c>
      <c r="E398" s="25" t="s">
        <v>575</v>
      </c>
      <c r="F398" s="25" t="s">
        <v>1526</v>
      </c>
      <c r="M398" s="25" t="s">
        <v>1278</v>
      </c>
      <c r="N398" s="25" t="s">
        <v>2545</v>
      </c>
    </row>
    <row r="399" spans="1:14" x14ac:dyDescent="0.25">
      <c r="A399" s="25" t="s">
        <v>107</v>
      </c>
      <c r="B399" s="25" t="s">
        <v>350</v>
      </c>
      <c r="C399" s="25" t="s">
        <v>2367</v>
      </c>
      <c r="D399" s="25" t="s">
        <v>577</v>
      </c>
      <c r="E399" s="25" t="s">
        <v>578</v>
      </c>
      <c r="F399" s="25" t="s">
        <v>579</v>
      </c>
      <c r="M399" s="25" t="s">
        <v>99</v>
      </c>
      <c r="N399" s="25" t="s">
        <v>2360</v>
      </c>
    </row>
    <row r="400" spans="1:14" x14ac:dyDescent="0.25">
      <c r="A400" s="25" t="s">
        <v>108</v>
      </c>
      <c r="B400" s="25" t="s">
        <v>350</v>
      </c>
      <c r="C400" s="25" t="s">
        <v>2808</v>
      </c>
      <c r="D400" s="25" t="s">
        <v>580</v>
      </c>
      <c r="E400" s="25" t="s">
        <v>2809</v>
      </c>
      <c r="F400" s="25" t="s">
        <v>581</v>
      </c>
      <c r="M400" s="25" t="s">
        <v>30</v>
      </c>
      <c r="N400" s="25" t="s">
        <v>2301</v>
      </c>
    </row>
    <row r="401" spans="1:14" x14ac:dyDescent="0.25">
      <c r="A401" s="25" t="s">
        <v>112</v>
      </c>
      <c r="B401" s="25" t="s">
        <v>350</v>
      </c>
      <c r="C401" s="25" t="s">
        <v>2368</v>
      </c>
      <c r="D401" s="25" t="s">
        <v>377</v>
      </c>
      <c r="E401" s="25" t="s">
        <v>591</v>
      </c>
      <c r="F401" s="25" t="s">
        <v>592</v>
      </c>
      <c r="M401" s="25" t="s">
        <v>338</v>
      </c>
      <c r="N401" s="25" t="s">
        <v>2626</v>
      </c>
    </row>
    <row r="402" spans="1:14" x14ac:dyDescent="0.25">
      <c r="A402" s="25" t="s">
        <v>112</v>
      </c>
      <c r="B402" s="25" t="s">
        <v>1227</v>
      </c>
      <c r="C402" s="25" t="s">
        <v>2368</v>
      </c>
      <c r="D402" s="25" t="s">
        <v>377</v>
      </c>
      <c r="E402" s="25" t="s">
        <v>591</v>
      </c>
      <c r="F402" s="25" t="s">
        <v>1248</v>
      </c>
      <c r="M402" s="25" t="s">
        <v>32</v>
      </c>
      <c r="N402" s="25" t="s">
        <v>2303</v>
      </c>
    </row>
    <row r="403" spans="1:14" x14ac:dyDescent="0.25">
      <c r="A403" s="25" t="s">
        <v>113</v>
      </c>
      <c r="B403" s="25" t="s">
        <v>350</v>
      </c>
      <c r="C403" s="25" t="s">
        <v>2369</v>
      </c>
      <c r="D403" s="25" t="s">
        <v>593</v>
      </c>
      <c r="E403" s="25" t="s">
        <v>594</v>
      </c>
      <c r="F403" s="25" t="s">
        <v>595</v>
      </c>
      <c r="M403" s="25" t="s">
        <v>2966</v>
      </c>
      <c r="N403" s="25" t="s">
        <v>2967</v>
      </c>
    </row>
    <row r="404" spans="1:14" x14ac:dyDescent="0.25">
      <c r="A404" s="25" t="s">
        <v>113</v>
      </c>
      <c r="B404" s="25" t="s">
        <v>1896</v>
      </c>
      <c r="C404" s="25" t="s">
        <v>2369</v>
      </c>
      <c r="D404" s="25" t="s">
        <v>593</v>
      </c>
      <c r="E404" s="25" t="s">
        <v>594</v>
      </c>
      <c r="F404" s="25" t="s">
        <v>1905</v>
      </c>
      <c r="M404" s="25" t="s">
        <v>209</v>
      </c>
      <c r="N404" s="25" t="s">
        <v>2472</v>
      </c>
    </row>
    <row r="405" spans="1:14" x14ac:dyDescent="0.25">
      <c r="A405" s="25" t="s">
        <v>113</v>
      </c>
      <c r="B405" s="25" t="s">
        <v>2152</v>
      </c>
      <c r="C405" s="25" t="s">
        <v>2369</v>
      </c>
      <c r="D405" s="25" t="s">
        <v>593</v>
      </c>
      <c r="E405" s="25" t="s">
        <v>594</v>
      </c>
      <c r="F405" s="25" t="s">
        <v>2155</v>
      </c>
      <c r="M405" s="25" t="s">
        <v>83</v>
      </c>
      <c r="N405" s="25" t="s">
        <v>2348</v>
      </c>
    </row>
    <row r="406" spans="1:14" x14ac:dyDescent="0.25">
      <c r="A406" s="25" t="s">
        <v>113</v>
      </c>
      <c r="B406" s="25" t="s">
        <v>1744</v>
      </c>
      <c r="C406" s="25" t="s">
        <v>2369</v>
      </c>
      <c r="D406" s="25" t="s">
        <v>593</v>
      </c>
      <c r="E406" s="25" t="s">
        <v>594</v>
      </c>
      <c r="F406" s="25" t="s">
        <v>1775</v>
      </c>
      <c r="M406" s="25" t="s">
        <v>1264</v>
      </c>
      <c r="N406" s="25" t="s">
        <v>2624</v>
      </c>
    </row>
    <row r="407" spans="1:14" x14ac:dyDescent="0.25">
      <c r="A407" s="25" t="s">
        <v>113</v>
      </c>
      <c r="B407" s="25" t="s">
        <v>1815</v>
      </c>
      <c r="C407" s="25" t="s">
        <v>2369</v>
      </c>
      <c r="D407" s="25" t="s">
        <v>593</v>
      </c>
      <c r="E407" s="25" t="s">
        <v>594</v>
      </c>
      <c r="F407" s="25" t="s">
        <v>1857</v>
      </c>
      <c r="M407" s="25" t="s">
        <v>96</v>
      </c>
      <c r="N407" s="25" t="s">
        <v>2490</v>
      </c>
    </row>
    <row r="408" spans="1:14" x14ac:dyDescent="0.25">
      <c r="A408" s="25" t="s">
        <v>114</v>
      </c>
      <c r="B408" s="25" t="s">
        <v>350</v>
      </c>
      <c r="C408" s="25" t="s">
        <v>2370</v>
      </c>
      <c r="D408" s="25" t="s">
        <v>596</v>
      </c>
      <c r="E408" s="25" t="s">
        <v>597</v>
      </c>
      <c r="F408" s="25" t="s">
        <v>598</v>
      </c>
      <c r="M408" s="25" t="s">
        <v>1322</v>
      </c>
      <c r="N408" s="25" t="s">
        <v>3082</v>
      </c>
    </row>
    <row r="409" spans="1:14" x14ac:dyDescent="0.25">
      <c r="A409" s="25" t="s">
        <v>114</v>
      </c>
      <c r="B409" s="25" t="s">
        <v>1375</v>
      </c>
      <c r="C409" s="25" t="s">
        <v>2370</v>
      </c>
      <c r="D409" s="25" t="s">
        <v>596</v>
      </c>
      <c r="E409" s="25" t="s">
        <v>597</v>
      </c>
      <c r="F409" s="25" t="s">
        <v>1425</v>
      </c>
      <c r="M409" s="25" t="s">
        <v>101</v>
      </c>
      <c r="N409" s="25" t="s">
        <v>2362</v>
      </c>
    </row>
    <row r="410" spans="1:14" x14ac:dyDescent="0.25">
      <c r="A410" s="25" t="s">
        <v>115</v>
      </c>
      <c r="B410" s="25" t="s">
        <v>350</v>
      </c>
      <c r="C410" s="25" t="s">
        <v>2371</v>
      </c>
      <c r="D410" s="25" t="s">
        <v>599</v>
      </c>
      <c r="E410" s="25" t="s">
        <v>600</v>
      </c>
      <c r="F410" s="25" t="s">
        <v>601</v>
      </c>
      <c r="M410" s="25" t="s">
        <v>210</v>
      </c>
      <c r="N410" s="25" t="s">
        <v>2473</v>
      </c>
    </row>
    <row r="411" spans="1:14" x14ac:dyDescent="0.25">
      <c r="A411" s="25" t="s">
        <v>115</v>
      </c>
      <c r="B411" s="25" t="s">
        <v>1896</v>
      </c>
      <c r="C411" s="25" t="s">
        <v>2371</v>
      </c>
      <c r="D411" s="25" t="s">
        <v>599</v>
      </c>
      <c r="E411" s="25" t="s">
        <v>600</v>
      </c>
      <c r="F411" s="25" t="s">
        <v>2035</v>
      </c>
      <c r="M411" s="25" t="s">
        <v>75</v>
      </c>
      <c r="N411" s="25" t="s">
        <v>2340</v>
      </c>
    </row>
    <row r="412" spans="1:14" x14ac:dyDescent="0.25">
      <c r="A412" s="25" t="s">
        <v>115</v>
      </c>
      <c r="B412" s="25" t="s">
        <v>2109</v>
      </c>
      <c r="C412" s="25" t="s">
        <v>2371</v>
      </c>
      <c r="D412" s="25" t="s">
        <v>599</v>
      </c>
      <c r="E412" s="25" t="s">
        <v>600</v>
      </c>
      <c r="F412" s="25" t="s">
        <v>2142</v>
      </c>
      <c r="M412" s="25" t="s">
        <v>241</v>
      </c>
      <c r="N412" s="25" t="s">
        <v>2612</v>
      </c>
    </row>
    <row r="413" spans="1:14" x14ac:dyDescent="0.25">
      <c r="A413" s="25" t="s">
        <v>115</v>
      </c>
      <c r="B413" s="25" t="s">
        <v>2152</v>
      </c>
      <c r="C413" s="25" t="s">
        <v>2371</v>
      </c>
      <c r="D413" s="25" t="s">
        <v>599</v>
      </c>
      <c r="E413" s="25" t="s">
        <v>600</v>
      </c>
      <c r="F413" s="25" t="s">
        <v>2810</v>
      </c>
      <c r="M413" s="25" t="s">
        <v>205</v>
      </c>
      <c r="N413" s="25" t="s">
        <v>2468</v>
      </c>
    </row>
    <row r="414" spans="1:14" x14ac:dyDescent="0.25">
      <c r="A414" s="25" t="s">
        <v>115</v>
      </c>
      <c r="B414" s="25" t="s">
        <v>1744</v>
      </c>
      <c r="C414" s="25" t="s">
        <v>2371</v>
      </c>
      <c r="D414" s="25" t="s">
        <v>599</v>
      </c>
      <c r="E414" s="25" t="s">
        <v>600</v>
      </c>
      <c r="F414" s="25" t="s">
        <v>1769</v>
      </c>
      <c r="M414" s="25" t="s">
        <v>279</v>
      </c>
      <c r="N414" s="25" t="s">
        <v>2537</v>
      </c>
    </row>
    <row r="415" spans="1:14" x14ac:dyDescent="0.25">
      <c r="A415" s="25" t="s">
        <v>115</v>
      </c>
      <c r="B415" s="25" t="s">
        <v>1227</v>
      </c>
      <c r="C415" s="25" t="s">
        <v>2371</v>
      </c>
      <c r="D415" s="25" t="s">
        <v>599</v>
      </c>
      <c r="E415" s="25" t="s">
        <v>600</v>
      </c>
      <c r="F415" s="25" t="s">
        <v>1307</v>
      </c>
      <c r="M415" s="25" t="s">
        <v>267</v>
      </c>
      <c r="N415" s="25" t="s">
        <v>2662</v>
      </c>
    </row>
    <row r="416" spans="1:14" x14ac:dyDescent="0.25">
      <c r="A416" s="25" t="s">
        <v>115</v>
      </c>
      <c r="B416" s="25" t="s">
        <v>1568</v>
      </c>
      <c r="C416" s="25" t="s">
        <v>2371</v>
      </c>
      <c r="D416" s="25" t="s">
        <v>599</v>
      </c>
      <c r="E416" s="25" t="s">
        <v>600</v>
      </c>
      <c r="F416" s="25" t="s">
        <v>1611</v>
      </c>
      <c r="M416" s="25" t="s">
        <v>1964</v>
      </c>
      <c r="N416" s="25" t="s">
        <v>2542</v>
      </c>
    </row>
    <row r="417" spans="1:14" x14ac:dyDescent="0.25">
      <c r="A417" s="25" t="s">
        <v>115</v>
      </c>
      <c r="B417" s="25" t="s">
        <v>1658</v>
      </c>
      <c r="C417" s="25" t="s">
        <v>2371</v>
      </c>
      <c r="D417" s="25" t="s">
        <v>599</v>
      </c>
      <c r="E417" s="25" t="s">
        <v>600</v>
      </c>
      <c r="F417" s="25" t="s">
        <v>1698</v>
      </c>
      <c r="M417" s="25" t="s">
        <v>113</v>
      </c>
      <c r="N417" s="25" t="s">
        <v>2369</v>
      </c>
    </row>
    <row r="418" spans="1:14" x14ac:dyDescent="0.25">
      <c r="A418" s="25" t="s">
        <v>115</v>
      </c>
      <c r="B418" s="25" t="s">
        <v>1375</v>
      </c>
      <c r="C418" s="25" t="s">
        <v>2371</v>
      </c>
      <c r="D418" s="25" t="s">
        <v>599</v>
      </c>
      <c r="E418" s="25" t="s">
        <v>600</v>
      </c>
      <c r="F418" s="25" t="s">
        <v>1452</v>
      </c>
      <c r="M418" s="25" t="s">
        <v>232</v>
      </c>
      <c r="N418" s="25" t="s">
        <v>2524</v>
      </c>
    </row>
    <row r="419" spans="1:14" x14ac:dyDescent="0.25">
      <c r="A419" s="25" t="s">
        <v>116</v>
      </c>
      <c r="B419" s="25" t="s">
        <v>350</v>
      </c>
      <c r="C419" s="25" t="s">
        <v>2372</v>
      </c>
      <c r="D419" s="25" t="s">
        <v>602</v>
      </c>
      <c r="E419" s="25" t="s">
        <v>603</v>
      </c>
      <c r="F419" s="25" t="s">
        <v>604</v>
      </c>
      <c r="M419" s="25" t="s">
        <v>2253</v>
      </c>
      <c r="N419" s="25" t="s">
        <v>2598</v>
      </c>
    </row>
    <row r="420" spans="1:14" x14ac:dyDescent="0.25">
      <c r="A420" s="25" t="s">
        <v>116</v>
      </c>
      <c r="B420" s="25" t="s">
        <v>2109</v>
      </c>
      <c r="C420" s="25" t="s">
        <v>2372</v>
      </c>
      <c r="D420" s="25" t="s">
        <v>602</v>
      </c>
      <c r="E420" s="25" t="s">
        <v>603</v>
      </c>
      <c r="F420" s="25" t="s">
        <v>2129</v>
      </c>
      <c r="M420" s="25" t="s">
        <v>69</v>
      </c>
      <c r="N420" s="25" t="s">
        <v>2334</v>
      </c>
    </row>
    <row r="421" spans="1:14" x14ac:dyDescent="0.25">
      <c r="A421" s="25" t="s">
        <v>116</v>
      </c>
      <c r="B421" s="25" t="s">
        <v>2152</v>
      </c>
      <c r="C421" s="25" t="s">
        <v>2372</v>
      </c>
      <c r="D421" s="25" t="s">
        <v>602</v>
      </c>
      <c r="E421" s="25" t="s">
        <v>603</v>
      </c>
      <c r="F421" s="25" t="s">
        <v>2811</v>
      </c>
      <c r="M421" s="25" t="s">
        <v>60</v>
      </c>
      <c r="N421" s="25" t="s">
        <v>2326</v>
      </c>
    </row>
    <row r="422" spans="1:14" x14ac:dyDescent="0.25">
      <c r="A422" s="25" t="s">
        <v>116</v>
      </c>
      <c r="B422" s="25" t="s">
        <v>1227</v>
      </c>
      <c r="C422" s="25" t="s">
        <v>2372</v>
      </c>
      <c r="D422" s="25" t="s">
        <v>602</v>
      </c>
      <c r="E422" s="25" t="s">
        <v>603</v>
      </c>
      <c r="F422" s="25" t="s">
        <v>1323</v>
      </c>
      <c r="M422" s="25" t="s">
        <v>150</v>
      </c>
      <c r="N422" s="25" t="s">
        <v>2423</v>
      </c>
    </row>
    <row r="423" spans="1:14" x14ac:dyDescent="0.25">
      <c r="A423" s="25" t="s">
        <v>116</v>
      </c>
      <c r="B423" s="25" t="s">
        <v>1356</v>
      </c>
      <c r="C423" s="25" t="s">
        <v>2372</v>
      </c>
      <c r="D423" s="25" t="s">
        <v>602</v>
      </c>
      <c r="E423" s="25" t="s">
        <v>603</v>
      </c>
      <c r="F423" s="25" t="s">
        <v>1372</v>
      </c>
      <c r="M423" s="25" t="s">
        <v>225</v>
      </c>
      <c r="N423" s="25" t="s">
        <v>2588</v>
      </c>
    </row>
    <row r="424" spans="1:14" x14ac:dyDescent="0.25">
      <c r="A424" s="25" t="s">
        <v>116</v>
      </c>
      <c r="B424" s="25" t="s">
        <v>1110</v>
      </c>
      <c r="C424" s="25" t="s">
        <v>2372</v>
      </c>
      <c r="D424" s="25" t="s">
        <v>602</v>
      </c>
      <c r="E424" s="25" t="s">
        <v>603</v>
      </c>
      <c r="F424" s="25" t="s">
        <v>1146</v>
      </c>
      <c r="M424" s="25" t="s">
        <v>270</v>
      </c>
      <c r="N424" s="25" t="s">
        <v>2651</v>
      </c>
    </row>
    <row r="425" spans="1:14" x14ac:dyDescent="0.25">
      <c r="A425" s="25" t="s">
        <v>116</v>
      </c>
      <c r="B425" s="25" t="s">
        <v>1568</v>
      </c>
      <c r="C425" s="25" t="s">
        <v>2372</v>
      </c>
      <c r="D425" s="25" t="s">
        <v>602</v>
      </c>
      <c r="E425" s="25" t="s">
        <v>603</v>
      </c>
      <c r="F425" s="25" t="s">
        <v>1636</v>
      </c>
      <c r="M425" s="25" t="s">
        <v>239</v>
      </c>
      <c r="N425" s="25" t="s">
        <v>2586</v>
      </c>
    </row>
    <row r="426" spans="1:14" x14ac:dyDescent="0.25">
      <c r="A426" s="25" t="s">
        <v>116</v>
      </c>
      <c r="B426" s="25" t="s">
        <v>1658</v>
      </c>
      <c r="C426" s="25" t="s">
        <v>2372</v>
      </c>
      <c r="D426" s="25" t="s">
        <v>602</v>
      </c>
      <c r="E426" s="25" t="s">
        <v>603</v>
      </c>
      <c r="F426" s="25" t="s">
        <v>1715</v>
      </c>
      <c r="M426" s="25" t="s">
        <v>257</v>
      </c>
      <c r="N426" s="25" t="s">
        <v>2648</v>
      </c>
    </row>
    <row r="427" spans="1:14" x14ac:dyDescent="0.25">
      <c r="A427" s="25" t="s">
        <v>116</v>
      </c>
      <c r="B427" s="25" t="s">
        <v>1532</v>
      </c>
      <c r="C427" s="25" t="s">
        <v>2372</v>
      </c>
      <c r="D427" s="25" t="s">
        <v>602</v>
      </c>
      <c r="E427" s="25" t="s">
        <v>603</v>
      </c>
      <c r="F427" s="25" t="s">
        <v>1566</v>
      </c>
      <c r="M427" s="25" t="s">
        <v>3036</v>
      </c>
      <c r="N427" s="25" t="s">
        <v>3037</v>
      </c>
    </row>
    <row r="428" spans="1:14" x14ac:dyDescent="0.25">
      <c r="A428" s="25" t="s">
        <v>116</v>
      </c>
      <c r="B428" s="25" t="s">
        <v>2225</v>
      </c>
      <c r="C428" s="25" t="s">
        <v>2372</v>
      </c>
      <c r="D428" s="25" t="s">
        <v>602</v>
      </c>
      <c r="E428" s="25" t="s">
        <v>603</v>
      </c>
      <c r="F428" s="25" t="s">
        <v>2264</v>
      </c>
      <c r="M428" s="25" t="s">
        <v>176</v>
      </c>
      <c r="N428" s="25" t="s">
        <v>2442</v>
      </c>
    </row>
    <row r="429" spans="1:14" x14ac:dyDescent="0.25">
      <c r="A429" s="25" t="s">
        <v>116</v>
      </c>
      <c r="B429" s="25" t="s">
        <v>1375</v>
      </c>
      <c r="C429" s="25" t="s">
        <v>2372</v>
      </c>
      <c r="D429" s="25" t="s">
        <v>602</v>
      </c>
      <c r="E429" s="25" t="s">
        <v>603</v>
      </c>
      <c r="F429" s="25" t="s">
        <v>1468</v>
      </c>
      <c r="M429" s="25" t="s">
        <v>163</v>
      </c>
      <c r="N429" s="25" t="s">
        <v>2431</v>
      </c>
    </row>
    <row r="430" spans="1:14" x14ac:dyDescent="0.25">
      <c r="A430" s="25" t="s">
        <v>116</v>
      </c>
      <c r="B430" s="25" t="s">
        <v>2275</v>
      </c>
      <c r="C430" s="25" t="s">
        <v>2372</v>
      </c>
      <c r="D430" s="25" t="s">
        <v>602</v>
      </c>
      <c r="E430" s="25" t="s">
        <v>603</v>
      </c>
      <c r="F430" s="25" t="s">
        <v>2812</v>
      </c>
      <c r="M430" s="25" t="s">
        <v>281</v>
      </c>
      <c r="N430" s="25" t="s">
        <v>2575</v>
      </c>
    </row>
    <row r="431" spans="1:14" x14ac:dyDescent="0.25">
      <c r="A431" s="25" t="s">
        <v>117</v>
      </c>
      <c r="B431" s="25" t="s">
        <v>350</v>
      </c>
      <c r="C431" s="25" t="s">
        <v>2373</v>
      </c>
      <c r="D431" s="25" t="s">
        <v>605</v>
      </c>
      <c r="E431" s="25" t="s">
        <v>606</v>
      </c>
      <c r="F431" s="25" t="s">
        <v>607</v>
      </c>
      <c r="M431" s="25" t="s">
        <v>1974</v>
      </c>
      <c r="N431" s="25" t="s">
        <v>2578</v>
      </c>
    </row>
    <row r="432" spans="1:14" x14ac:dyDescent="0.25">
      <c r="A432" s="25" t="s">
        <v>117</v>
      </c>
      <c r="B432" s="25" t="s">
        <v>1896</v>
      </c>
      <c r="C432" s="25" t="s">
        <v>2373</v>
      </c>
      <c r="D432" s="25" t="s">
        <v>605</v>
      </c>
      <c r="E432" s="25" t="s">
        <v>606</v>
      </c>
      <c r="F432" s="25" t="s">
        <v>2058</v>
      </c>
      <c r="M432" s="25" t="s">
        <v>162</v>
      </c>
      <c r="N432" s="25" t="s">
        <v>2430</v>
      </c>
    </row>
    <row r="433" spans="1:14" x14ac:dyDescent="0.25">
      <c r="A433" s="25" t="s">
        <v>117</v>
      </c>
      <c r="B433" s="25" t="s">
        <v>2109</v>
      </c>
      <c r="C433" s="25" t="s">
        <v>2373</v>
      </c>
      <c r="D433" s="25" t="s">
        <v>605</v>
      </c>
      <c r="E433" s="25" t="s">
        <v>606</v>
      </c>
      <c r="F433" s="25" t="s">
        <v>2147</v>
      </c>
      <c r="M433" s="25" t="s">
        <v>147</v>
      </c>
      <c r="N433" s="25" t="s">
        <v>2420</v>
      </c>
    </row>
    <row r="434" spans="1:14" x14ac:dyDescent="0.25">
      <c r="A434" s="25" t="s">
        <v>117</v>
      </c>
      <c r="B434" s="25" t="s">
        <v>1375</v>
      </c>
      <c r="C434" s="25" t="s">
        <v>2373</v>
      </c>
      <c r="D434" s="25" t="s">
        <v>605</v>
      </c>
      <c r="E434" s="25" t="s">
        <v>606</v>
      </c>
      <c r="F434" s="25" t="s">
        <v>1489</v>
      </c>
      <c r="M434" s="25" t="s">
        <v>108</v>
      </c>
      <c r="N434" s="25" t="s">
        <v>2808</v>
      </c>
    </row>
    <row r="435" spans="1:14" x14ac:dyDescent="0.25">
      <c r="A435" s="25" t="s">
        <v>118</v>
      </c>
      <c r="B435" s="25" t="s">
        <v>350</v>
      </c>
      <c r="C435" s="25" t="s">
        <v>2374</v>
      </c>
      <c r="D435" s="25" t="s">
        <v>608</v>
      </c>
      <c r="E435" s="25" t="s">
        <v>609</v>
      </c>
      <c r="F435" s="25" t="s">
        <v>610</v>
      </c>
      <c r="M435" s="25" t="s">
        <v>2998</v>
      </c>
      <c r="N435" s="25" t="s">
        <v>2407</v>
      </c>
    </row>
    <row r="436" spans="1:14" x14ac:dyDescent="0.25">
      <c r="A436" s="25" t="s">
        <v>119</v>
      </c>
      <c r="B436" s="25" t="s">
        <v>350</v>
      </c>
      <c r="C436" s="25" t="s">
        <v>2375</v>
      </c>
      <c r="D436" s="25" t="s">
        <v>611</v>
      </c>
      <c r="E436" s="25" t="s">
        <v>612</v>
      </c>
      <c r="F436" s="25" t="s">
        <v>613</v>
      </c>
      <c r="M436" s="25" t="s">
        <v>272</v>
      </c>
      <c r="N436" s="25" t="s">
        <v>2668</v>
      </c>
    </row>
    <row r="437" spans="1:14" x14ac:dyDescent="0.25">
      <c r="A437" s="25" t="s">
        <v>119</v>
      </c>
      <c r="B437" s="25" t="s">
        <v>1896</v>
      </c>
      <c r="C437" s="25" t="s">
        <v>2375</v>
      </c>
      <c r="D437" s="25" t="s">
        <v>611</v>
      </c>
      <c r="E437" s="25" t="s">
        <v>612</v>
      </c>
      <c r="F437" s="25" t="s">
        <v>1948</v>
      </c>
      <c r="M437" s="25" t="s">
        <v>266</v>
      </c>
      <c r="N437" s="25" t="s">
        <v>2652</v>
      </c>
    </row>
    <row r="438" spans="1:14" x14ac:dyDescent="0.25">
      <c r="A438" s="25" t="s">
        <v>120</v>
      </c>
      <c r="B438" s="25" t="s">
        <v>350</v>
      </c>
      <c r="C438" s="25" t="s">
        <v>2376</v>
      </c>
      <c r="D438" s="25" t="s">
        <v>614</v>
      </c>
      <c r="E438" s="25" t="s">
        <v>615</v>
      </c>
      <c r="F438" s="25" t="s">
        <v>616</v>
      </c>
      <c r="M438" s="25" t="s">
        <v>245</v>
      </c>
      <c r="N438" s="25" t="s">
        <v>2515</v>
      </c>
    </row>
    <row r="439" spans="1:14" x14ac:dyDescent="0.25">
      <c r="A439" s="25" t="s">
        <v>121</v>
      </c>
      <c r="B439" s="25" t="s">
        <v>350</v>
      </c>
      <c r="C439" s="25" t="s">
        <v>2377</v>
      </c>
      <c r="D439" s="25" t="s">
        <v>617</v>
      </c>
      <c r="E439" s="25" t="s">
        <v>618</v>
      </c>
      <c r="F439" s="25" t="s">
        <v>619</v>
      </c>
      <c r="M439" s="25" t="s">
        <v>315</v>
      </c>
      <c r="N439" s="25" t="s">
        <v>2595</v>
      </c>
    </row>
    <row r="440" spans="1:14" x14ac:dyDescent="0.25">
      <c r="A440" s="25" t="s">
        <v>121</v>
      </c>
      <c r="B440" s="25" t="s">
        <v>1896</v>
      </c>
      <c r="C440" s="25" t="s">
        <v>2377</v>
      </c>
      <c r="D440" s="25" t="s">
        <v>617</v>
      </c>
      <c r="E440" s="25" t="s">
        <v>618</v>
      </c>
      <c r="F440" s="25" t="s">
        <v>1931</v>
      </c>
    </row>
    <row r="441" spans="1:14" x14ac:dyDescent="0.25">
      <c r="A441" s="25" t="s">
        <v>121</v>
      </c>
      <c r="B441" s="25" t="s">
        <v>1568</v>
      </c>
      <c r="C441" s="25" t="s">
        <v>2377</v>
      </c>
      <c r="D441" s="25" t="s">
        <v>617</v>
      </c>
      <c r="E441" s="25" t="s">
        <v>618</v>
      </c>
      <c r="F441" s="25" t="s">
        <v>1603</v>
      </c>
    </row>
    <row r="442" spans="1:14" x14ac:dyDescent="0.25">
      <c r="A442" s="25" t="s">
        <v>121</v>
      </c>
      <c r="B442" s="25" t="s">
        <v>1375</v>
      </c>
      <c r="C442" s="25" t="s">
        <v>2377</v>
      </c>
      <c r="D442" s="25" t="s">
        <v>617</v>
      </c>
      <c r="E442" s="25" t="s">
        <v>618</v>
      </c>
      <c r="F442" s="25" t="s">
        <v>1454</v>
      </c>
    </row>
    <row r="443" spans="1:14" x14ac:dyDescent="0.25">
      <c r="A443" s="25" t="s">
        <v>122</v>
      </c>
      <c r="B443" s="25" t="s">
        <v>350</v>
      </c>
      <c r="C443" s="25" t="s">
        <v>2378</v>
      </c>
      <c r="D443" s="25" t="s">
        <v>620</v>
      </c>
      <c r="E443" s="25" t="s">
        <v>621</v>
      </c>
      <c r="F443" s="25" t="s">
        <v>622</v>
      </c>
    </row>
    <row r="444" spans="1:14" x14ac:dyDescent="0.25">
      <c r="A444" s="25" t="s">
        <v>122</v>
      </c>
      <c r="B444" s="25" t="s">
        <v>1896</v>
      </c>
      <c r="C444" s="25" t="s">
        <v>2378</v>
      </c>
      <c r="D444" s="25" t="s">
        <v>620</v>
      </c>
      <c r="E444" s="25" t="s">
        <v>621</v>
      </c>
      <c r="F444" s="25" t="s">
        <v>1950</v>
      </c>
    </row>
    <row r="445" spans="1:14" x14ac:dyDescent="0.25">
      <c r="A445" s="25" t="s">
        <v>122</v>
      </c>
      <c r="B445" s="25" t="s">
        <v>1744</v>
      </c>
      <c r="C445" s="25" t="s">
        <v>2378</v>
      </c>
      <c r="D445" s="25" t="s">
        <v>620</v>
      </c>
      <c r="E445" s="25" t="s">
        <v>621</v>
      </c>
      <c r="F445" s="25" t="s">
        <v>1760</v>
      </c>
    </row>
    <row r="446" spans="1:14" x14ac:dyDescent="0.25">
      <c r="A446" s="25" t="s">
        <v>122</v>
      </c>
      <c r="B446" s="25" t="s">
        <v>1815</v>
      </c>
      <c r="C446" s="25" t="s">
        <v>2378</v>
      </c>
      <c r="D446" s="25" t="s">
        <v>620</v>
      </c>
      <c r="E446" s="25" t="s">
        <v>621</v>
      </c>
      <c r="F446" s="25" t="s">
        <v>1836</v>
      </c>
    </row>
    <row r="447" spans="1:14" x14ac:dyDescent="0.25">
      <c r="A447" s="25" t="s">
        <v>122</v>
      </c>
      <c r="B447" s="25" t="s">
        <v>1658</v>
      </c>
      <c r="C447" s="25" t="s">
        <v>2378</v>
      </c>
      <c r="D447" s="25" t="s">
        <v>620</v>
      </c>
      <c r="E447" s="25" t="s">
        <v>621</v>
      </c>
      <c r="F447" s="25" t="s">
        <v>1662</v>
      </c>
    </row>
    <row r="448" spans="1:14" x14ac:dyDescent="0.25">
      <c r="A448" s="25" t="s">
        <v>123</v>
      </c>
      <c r="B448" s="25" t="s">
        <v>350</v>
      </c>
      <c r="C448" s="25" t="s">
        <v>2379</v>
      </c>
      <c r="D448" s="25" t="s">
        <v>623</v>
      </c>
      <c r="E448" s="25" t="s">
        <v>624</v>
      </c>
      <c r="F448" s="25" t="s">
        <v>625</v>
      </c>
    </row>
    <row r="449" spans="1:6" x14ac:dyDescent="0.25">
      <c r="A449" s="25" t="s">
        <v>123</v>
      </c>
      <c r="B449" s="25" t="s">
        <v>1896</v>
      </c>
      <c r="C449" s="25" t="s">
        <v>2379</v>
      </c>
      <c r="D449" s="25" t="s">
        <v>623</v>
      </c>
      <c r="E449" s="25" t="s">
        <v>624</v>
      </c>
      <c r="F449" s="25" t="s">
        <v>1907</v>
      </c>
    </row>
    <row r="450" spans="1:6" x14ac:dyDescent="0.25">
      <c r="A450" s="25" t="s">
        <v>123</v>
      </c>
      <c r="B450" s="25" t="s">
        <v>2109</v>
      </c>
      <c r="C450" s="25" t="s">
        <v>2379</v>
      </c>
      <c r="D450" s="25" t="s">
        <v>623</v>
      </c>
      <c r="E450" s="25" t="s">
        <v>624</v>
      </c>
      <c r="F450" s="25" t="s">
        <v>2110</v>
      </c>
    </row>
    <row r="451" spans="1:6" x14ac:dyDescent="0.25">
      <c r="A451" s="25" t="s">
        <v>123</v>
      </c>
      <c r="B451" s="25" t="s">
        <v>2077</v>
      </c>
      <c r="C451" s="25" t="s">
        <v>2379</v>
      </c>
      <c r="D451" s="25" t="s">
        <v>623</v>
      </c>
      <c r="E451" s="25" t="s">
        <v>624</v>
      </c>
      <c r="F451" s="25" t="s">
        <v>2080</v>
      </c>
    </row>
    <row r="452" spans="1:6" x14ac:dyDescent="0.25">
      <c r="A452" s="25" t="s">
        <v>123</v>
      </c>
      <c r="B452" s="25" t="s">
        <v>2152</v>
      </c>
      <c r="C452" s="25" t="s">
        <v>2379</v>
      </c>
      <c r="D452" s="25" t="s">
        <v>623</v>
      </c>
      <c r="E452" s="25" t="s">
        <v>624</v>
      </c>
      <c r="F452" s="25" t="s">
        <v>2156</v>
      </c>
    </row>
    <row r="453" spans="1:6" x14ac:dyDescent="0.25">
      <c r="A453" s="25" t="s">
        <v>123</v>
      </c>
      <c r="B453" s="25" t="s">
        <v>1744</v>
      </c>
      <c r="C453" s="25" t="s">
        <v>2379</v>
      </c>
      <c r="D453" s="25" t="s">
        <v>623</v>
      </c>
      <c r="E453" s="25" t="s">
        <v>624</v>
      </c>
      <c r="F453" s="25" t="s">
        <v>1795</v>
      </c>
    </row>
    <row r="454" spans="1:6" x14ac:dyDescent="0.25">
      <c r="A454" s="25" t="s">
        <v>123</v>
      </c>
      <c r="B454" s="25" t="s">
        <v>1815</v>
      </c>
      <c r="C454" s="25" t="s">
        <v>2379</v>
      </c>
      <c r="D454" s="25" t="s">
        <v>623</v>
      </c>
      <c r="E454" s="25" t="s">
        <v>624</v>
      </c>
      <c r="F454" s="25" t="s">
        <v>1876</v>
      </c>
    </row>
    <row r="455" spans="1:6" x14ac:dyDescent="0.25">
      <c r="A455" s="25" t="s">
        <v>123</v>
      </c>
      <c r="B455" s="25" t="s">
        <v>2716</v>
      </c>
      <c r="C455" s="25" t="s">
        <v>2379</v>
      </c>
      <c r="D455" s="25" t="s">
        <v>623</v>
      </c>
      <c r="E455" s="25" t="s">
        <v>624</v>
      </c>
      <c r="F455" s="25" t="s">
        <v>2723</v>
      </c>
    </row>
    <row r="456" spans="1:6" x14ac:dyDescent="0.25">
      <c r="A456" s="25" t="s">
        <v>123</v>
      </c>
      <c r="B456" s="25" t="s">
        <v>1227</v>
      </c>
      <c r="C456" s="25" t="s">
        <v>2379</v>
      </c>
      <c r="D456" s="25" t="s">
        <v>623</v>
      </c>
      <c r="E456" s="25" t="s">
        <v>624</v>
      </c>
      <c r="F456" s="25" t="s">
        <v>1233</v>
      </c>
    </row>
    <row r="457" spans="1:6" x14ac:dyDescent="0.25">
      <c r="A457" s="25" t="s">
        <v>123</v>
      </c>
      <c r="B457" s="25" t="s">
        <v>1110</v>
      </c>
      <c r="C457" s="25" t="s">
        <v>2379</v>
      </c>
      <c r="D457" s="25" t="s">
        <v>623</v>
      </c>
      <c r="E457" s="25" t="s">
        <v>624</v>
      </c>
      <c r="F457" s="25" t="s">
        <v>1130</v>
      </c>
    </row>
    <row r="458" spans="1:6" x14ac:dyDescent="0.25">
      <c r="A458" s="25" t="s">
        <v>123</v>
      </c>
      <c r="B458" s="25" t="s">
        <v>1568</v>
      </c>
      <c r="C458" s="25" t="s">
        <v>2379</v>
      </c>
      <c r="D458" s="25" t="s">
        <v>623</v>
      </c>
      <c r="E458" s="25" t="s">
        <v>624</v>
      </c>
      <c r="F458" s="25" t="s">
        <v>1635</v>
      </c>
    </row>
    <row r="459" spans="1:6" x14ac:dyDescent="0.25">
      <c r="A459" s="25" t="s">
        <v>123</v>
      </c>
      <c r="B459" s="25" t="s">
        <v>1658</v>
      </c>
      <c r="C459" s="25" t="s">
        <v>2379</v>
      </c>
      <c r="D459" s="25" t="s">
        <v>623</v>
      </c>
      <c r="E459" s="25" t="s">
        <v>624</v>
      </c>
      <c r="F459" s="25" t="s">
        <v>1714</v>
      </c>
    </row>
    <row r="460" spans="1:6" x14ac:dyDescent="0.25">
      <c r="A460" s="25" t="s">
        <v>123</v>
      </c>
      <c r="B460" s="25" t="s">
        <v>2764</v>
      </c>
      <c r="C460" s="25" t="s">
        <v>2379</v>
      </c>
      <c r="D460" s="25" t="s">
        <v>623</v>
      </c>
      <c r="E460" s="25" t="s">
        <v>624</v>
      </c>
      <c r="F460" s="25" t="s">
        <v>1743</v>
      </c>
    </row>
    <row r="461" spans="1:6" x14ac:dyDescent="0.25">
      <c r="A461" s="25" t="s">
        <v>123</v>
      </c>
      <c r="B461" s="25" t="s">
        <v>1375</v>
      </c>
      <c r="C461" s="25" t="s">
        <v>2379</v>
      </c>
      <c r="D461" s="25" t="s">
        <v>623</v>
      </c>
      <c r="E461" s="25" t="s">
        <v>624</v>
      </c>
      <c r="F461" s="25" t="s">
        <v>1432</v>
      </c>
    </row>
    <row r="462" spans="1:6" x14ac:dyDescent="0.25">
      <c r="A462" s="25" t="s">
        <v>124</v>
      </c>
      <c r="B462" s="25" t="s">
        <v>350</v>
      </c>
      <c r="C462" s="25" t="s">
        <v>2380</v>
      </c>
      <c r="D462" s="25" t="s">
        <v>566</v>
      </c>
      <c r="E462" s="25" t="s">
        <v>626</v>
      </c>
      <c r="F462" s="25" t="s">
        <v>627</v>
      </c>
    </row>
    <row r="463" spans="1:6" x14ac:dyDescent="0.25">
      <c r="A463" s="25" t="s">
        <v>124</v>
      </c>
      <c r="B463" s="25" t="s">
        <v>1896</v>
      </c>
      <c r="C463" s="25" t="s">
        <v>2380</v>
      </c>
      <c r="D463" s="25" t="s">
        <v>566</v>
      </c>
      <c r="E463" s="25" t="s">
        <v>626</v>
      </c>
      <c r="F463" s="25" t="s">
        <v>1913</v>
      </c>
    </row>
    <row r="464" spans="1:6" x14ac:dyDescent="0.25">
      <c r="A464" s="25" t="s">
        <v>124</v>
      </c>
      <c r="B464" s="25" t="s">
        <v>1110</v>
      </c>
      <c r="C464" s="25" t="s">
        <v>2380</v>
      </c>
      <c r="D464" s="25" t="s">
        <v>566</v>
      </c>
      <c r="E464" s="25" t="s">
        <v>626</v>
      </c>
      <c r="F464" s="25" t="s">
        <v>1144</v>
      </c>
    </row>
    <row r="465" spans="1:6" x14ac:dyDescent="0.25">
      <c r="A465" s="25" t="s">
        <v>125</v>
      </c>
      <c r="B465" s="25" t="s">
        <v>350</v>
      </c>
      <c r="C465" s="25" t="s">
        <v>2385</v>
      </c>
      <c r="D465" s="25" t="s">
        <v>628</v>
      </c>
      <c r="E465" s="25" t="s">
        <v>629</v>
      </c>
      <c r="F465" s="25" t="s">
        <v>630</v>
      </c>
    </row>
    <row r="466" spans="1:6" x14ac:dyDescent="0.25">
      <c r="A466" s="25" t="s">
        <v>125</v>
      </c>
      <c r="B466" s="25" t="s">
        <v>1896</v>
      </c>
      <c r="C466" s="25" t="s">
        <v>2385</v>
      </c>
      <c r="D466" s="25" t="s">
        <v>628</v>
      </c>
      <c r="E466" s="25" t="s">
        <v>629</v>
      </c>
      <c r="F466" s="25" t="s">
        <v>2003</v>
      </c>
    </row>
    <row r="467" spans="1:6" x14ac:dyDescent="0.25">
      <c r="A467" s="25" t="s">
        <v>125</v>
      </c>
      <c r="B467" s="25" t="s">
        <v>2077</v>
      </c>
      <c r="C467" s="25" t="s">
        <v>2385</v>
      </c>
      <c r="D467" s="25" t="s">
        <v>628</v>
      </c>
      <c r="E467" s="25" t="s">
        <v>629</v>
      </c>
      <c r="F467" s="25" t="s">
        <v>2091</v>
      </c>
    </row>
    <row r="468" spans="1:6" x14ac:dyDescent="0.25">
      <c r="A468" s="25" t="s">
        <v>125</v>
      </c>
      <c r="B468" s="25" t="s">
        <v>2152</v>
      </c>
      <c r="C468" s="25" t="s">
        <v>2385</v>
      </c>
      <c r="D468" s="25" t="s">
        <v>628</v>
      </c>
      <c r="E468" s="25" t="s">
        <v>629</v>
      </c>
      <c r="F468" s="25" t="s">
        <v>2177</v>
      </c>
    </row>
    <row r="469" spans="1:6" x14ac:dyDescent="0.25">
      <c r="A469" s="25" t="s">
        <v>125</v>
      </c>
      <c r="B469" s="25" t="s">
        <v>1815</v>
      </c>
      <c r="C469" s="25" t="s">
        <v>2385</v>
      </c>
      <c r="D469" s="25" t="s">
        <v>628</v>
      </c>
      <c r="E469" s="25" t="s">
        <v>629</v>
      </c>
      <c r="F469" s="25" t="s">
        <v>1848</v>
      </c>
    </row>
    <row r="470" spans="1:6" x14ac:dyDescent="0.25">
      <c r="A470" s="25" t="s">
        <v>125</v>
      </c>
      <c r="B470" s="25" t="s">
        <v>1110</v>
      </c>
      <c r="C470" s="25" t="s">
        <v>2385</v>
      </c>
      <c r="D470" s="25" t="s">
        <v>628</v>
      </c>
      <c r="E470" s="25" t="s">
        <v>629</v>
      </c>
      <c r="F470" s="25" t="s">
        <v>1122</v>
      </c>
    </row>
    <row r="471" spans="1:6" x14ac:dyDescent="0.25">
      <c r="A471" s="25" t="s">
        <v>125</v>
      </c>
      <c r="B471" s="25" t="s">
        <v>1568</v>
      </c>
      <c r="C471" s="25" t="s">
        <v>2385</v>
      </c>
      <c r="D471" s="25" t="s">
        <v>628</v>
      </c>
      <c r="E471" s="25" t="s">
        <v>629</v>
      </c>
      <c r="F471" s="25" t="s">
        <v>1589</v>
      </c>
    </row>
    <row r="472" spans="1:6" x14ac:dyDescent="0.25">
      <c r="A472" s="25" t="s">
        <v>125</v>
      </c>
      <c r="B472" s="25" t="s">
        <v>1658</v>
      </c>
      <c r="C472" s="25" t="s">
        <v>2385</v>
      </c>
      <c r="D472" s="25" t="s">
        <v>628</v>
      </c>
      <c r="E472" s="25" t="s">
        <v>629</v>
      </c>
      <c r="F472" s="25" t="s">
        <v>1675</v>
      </c>
    </row>
    <row r="473" spans="1:6" x14ac:dyDescent="0.25">
      <c r="A473" s="25" t="s">
        <v>125</v>
      </c>
      <c r="B473" s="25" t="s">
        <v>1723</v>
      </c>
      <c r="C473" s="25" t="s">
        <v>2385</v>
      </c>
      <c r="D473" s="25" t="s">
        <v>628</v>
      </c>
      <c r="E473" s="25" t="s">
        <v>629</v>
      </c>
      <c r="F473" s="25" t="s">
        <v>1732</v>
      </c>
    </row>
    <row r="474" spans="1:6" x14ac:dyDescent="0.25">
      <c r="A474" s="25" t="s">
        <v>125</v>
      </c>
      <c r="B474" s="25" t="s">
        <v>1375</v>
      </c>
      <c r="C474" s="25" t="s">
        <v>2385</v>
      </c>
      <c r="D474" s="25" t="s">
        <v>628</v>
      </c>
      <c r="E474" s="25" t="s">
        <v>629</v>
      </c>
      <c r="F474" s="25" t="s">
        <v>1437</v>
      </c>
    </row>
    <row r="475" spans="1:6" x14ac:dyDescent="0.25">
      <c r="A475" s="25" t="s">
        <v>127</v>
      </c>
      <c r="B475" s="25" t="s">
        <v>350</v>
      </c>
      <c r="C475" s="25" t="s">
        <v>2396</v>
      </c>
      <c r="D475" s="25" t="s">
        <v>633</v>
      </c>
      <c r="E475" s="25" t="s">
        <v>634</v>
      </c>
      <c r="F475" s="25" t="s">
        <v>635</v>
      </c>
    </row>
    <row r="476" spans="1:6" x14ac:dyDescent="0.25">
      <c r="A476" s="25" t="s">
        <v>127</v>
      </c>
      <c r="B476" s="25" t="s">
        <v>1896</v>
      </c>
      <c r="C476" s="25" t="s">
        <v>2396</v>
      </c>
      <c r="D476" s="25" t="s">
        <v>633</v>
      </c>
      <c r="E476" s="25" t="s">
        <v>634</v>
      </c>
      <c r="F476" s="25" t="s">
        <v>2029</v>
      </c>
    </row>
    <row r="477" spans="1:6" x14ac:dyDescent="0.25">
      <c r="A477" s="25" t="s">
        <v>127</v>
      </c>
      <c r="B477" s="25" t="s">
        <v>1110</v>
      </c>
      <c r="C477" s="25" t="s">
        <v>2396</v>
      </c>
      <c r="D477" s="25" t="s">
        <v>633</v>
      </c>
      <c r="E477" s="25" t="s">
        <v>634</v>
      </c>
      <c r="F477" s="25" t="s">
        <v>1164</v>
      </c>
    </row>
    <row r="478" spans="1:6" x14ac:dyDescent="0.25">
      <c r="A478" s="25" t="s">
        <v>127</v>
      </c>
      <c r="B478" s="25" t="s">
        <v>1375</v>
      </c>
      <c r="C478" s="25" t="s">
        <v>2396</v>
      </c>
      <c r="D478" s="25" t="s">
        <v>633</v>
      </c>
      <c r="E478" s="25" t="s">
        <v>634</v>
      </c>
      <c r="F478" s="25" t="s">
        <v>1391</v>
      </c>
    </row>
    <row r="479" spans="1:6" x14ac:dyDescent="0.25">
      <c r="A479" s="25" t="s">
        <v>128</v>
      </c>
      <c r="B479" s="25" t="s">
        <v>350</v>
      </c>
      <c r="C479" s="25" t="s">
        <v>2398</v>
      </c>
      <c r="D479" s="25" t="s">
        <v>636</v>
      </c>
      <c r="E479" s="25" t="s">
        <v>637</v>
      </c>
      <c r="F479" s="25" t="s">
        <v>638</v>
      </c>
    </row>
    <row r="480" spans="1:6" x14ac:dyDescent="0.25">
      <c r="A480" s="25" t="s">
        <v>128</v>
      </c>
      <c r="B480" s="25" t="s">
        <v>1896</v>
      </c>
      <c r="C480" s="25" t="s">
        <v>2398</v>
      </c>
      <c r="D480" s="25" t="s">
        <v>636</v>
      </c>
      <c r="E480" s="25" t="s">
        <v>637</v>
      </c>
      <c r="F480" s="25" t="s">
        <v>2073</v>
      </c>
    </row>
    <row r="481" spans="1:6" x14ac:dyDescent="0.25">
      <c r="A481" s="25" t="s">
        <v>129</v>
      </c>
      <c r="B481" s="25" t="s">
        <v>350</v>
      </c>
      <c r="C481" s="25" t="s">
        <v>2406</v>
      </c>
      <c r="D481" s="25" t="s">
        <v>639</v>
      </c>
      <c r="E481" s="25" t="s">
        <v>640</v>
      </c>
      <c r="F481" s="25" t="s">
        <v>2813</v>
      </c>
    </row>
    <row r="482" spans="1:6" x14ac:dyDescent="0.25">
      <c r="A482" s="25" t="s">
        <v>129</v>
      </c>
      <c r="B482" s="25" t="s">
        <v>1815</v>
      </c>
      <c r="C482" s="25" t="s">
        <v>2406</v>
      </c>
      <c r="D482" s="25" t="s">
        <v>639</v>
      </c>
      <c r="E482" s="25" t="s">
        <v>640</v>
      </c>
      <c r="F482" s="25" t="s">
        <v>2814</v>
      </c>
    </row>
    <row r="483" spans="1:6" x14ac:dyDescent="0.25">
      <c r="A483" s="25" t="s">
        <v>129</v>
      </c>
      <c r="B483" s="25" t="s">
        <v>1375</v>
      </c>
      <c r="C483" s="25" t="s">
        <v>2406</v>
      </c>
      <c r="D483" s="25" t="s">
        <v>639</v>
      </c>
      <c r="E483" s="25" t="s">
        <v>640</v>
      </c>
      <c r="F483" s="25" t="s">
        <v>1424</v>
      </c>
    </row>
    <row r="484" spans="1:6" x14ac:dyDescent="0.25">
      <c r="A484" s="25" t="s">
        <v>130</v>
      </c>
      <c r="B484" s="25" t="s">
        <v>350</v>
      </c>
      <c r="C484" s="25" t="s">
        <v>2408</v>
      </c>
      <c r="D484" s="25" t="s">
        <v>380</v>
      </c>
      <c r="E484" s="25" t="s">
        <v>641</v>
      </c>
      <c r="F484" s="25" t="s">
        <v>642</v>
      </c>
    </row>
    <row r="485" spans="1:6" x14ac:dyDescent="0.25">
      <c r="A485" s="25" t="s">
        <v>131</v>
      </c>
      <c r="B485" s="25" t="s">
        <v>350</v>
      </c>
      <c r="C485" s="25" t="s">
        <v>2409</v>
      </c>
      <c r="D485" s="25" t="s">
        <v>643</v>
      </c>
      <c r="E485" s="25" t="s">
        <v>644</v>
      </c>
      <c r="F485" s="25" t="s">
        <v>645</v>
      </c>
    </row>
    <row r="486" spans="1:6" x14ac:dyDescent="0.25">
      <c r="A486" s="25" t="s">
        <v>131</v>
      </c>
      <c r="B486" s="25" t="s">
        <v>1896</v>
      </c>
      <c r="C486" s="25" t="s">
        <v>2409</v>
      </c>
      <c r="D486" s="25" t="s">
        <v>643</v>
      </c>
      <c r="E486" s="25" t="s">
        <v>644</v>
      </c>
      <c r="F486" s="25" t="s">
        <v>2031</v>
      </c>
    </row>
    <row r="487" spans="1:6" x14ac:dyDescent="0.25">
      <c r="A487" s="25" t="s">
        <v>131</v>
      </c>
      <c r="B487" s="25" t="s">
        <v>2109</v>
      </c>
      <c r="C487" s="25" t="s">
        <v>2409</v>
      </c>
      <c r="D487" s="25" t="s">
        <v>643</v>
      </c>
      <c r="E487" s="25" t="s">
        <v>644</v>
      </c>
      <c r="F487" s="25" t="s">
        <v>2140</v>
      </c>
    </row>
    <row r="488" spans="1:6" x14ac:dyDescent="0.25">
      <c r="A488" s="25" t="s">
        <v>131</v>
      </c>
      <c r="B488" s="25" t="s">
        <v>1227</v>
      </c>
      <c r="C488" s="25" t="s">
        <v>2409</v>
      </c>
      <c r="D488" s="25" t="s">
        <v>643</v>
      </c>
      <c r="E488" s="25" t="s">
        <v>644</v>
      </c>
      <c r="F488" s="25" t="s">
        <v>1283</v>
      </c>
    </row>
    <row r="489" spans="1:6" x14ac:dyDescent="0.25">
      <c r="A489" s="25" t="s">
        <v>131</v>
      </c>
      <c r="B489" s="25" t="s">
        <v>1110</v>
      </c>
      <c r="C489" s="25" t="s">
        <v>2409</v>
      </c>
      <c r="D489" s="25" t="s">
        <v>643</v>
      </c>
      <c r="E489" s="25" t="s">
        <v>644</v>
      </c>
      <c r="F489" s="25" t="s">
        <v>1175</v>
      </c>
    </row>
    <row r="490" spans="1:6" x14ac:dyDescent="0.25">
      <c r="A490" s="25" t="s">
        <v>132</v>
      </c>
      <c r="B490" s="25" t="s">
        <v>350</v>
      </c>
      <c r="C490" s="25" t="s">
        <v>2410</v>
      </c>
      <c r="D490" s="25" t="s">
        <v>646</v>
      </c>
      <c r="E490" s="25" t="s">
        <v>647</v>
      </c>
      <c r="F490" s="25" t="s">
        <v>648</v>
      </c>
    </row>
    <row r="491" spans="1:6" x14ac:dyDescent="0.25">
      <c r="A491" s="25" t="s">
        <v>133</v>
      </c>
      <c r="B491" s="25" t="s">
        <v>350</v>
      </c>
      <c r="C491" s="25" t="s">
        <v>2411</v>
      </c>
      <c r="D491" s="25" t="s">
        <v>649</v>
      </c>
      <c r="E491" s="25" t="s">
        <v>650</v>
      </c>
      <c r="F491" s="25" t="s">
        <v>2815</v>
      </c>
    </row>
    <row r="492" spans="1:6" x14ac:dyDescent="0.25">
      <c r="A492" s="25" t="s">
        <v>133</v>
      </c>
      <c r="B492" s="25" t="s">
        <v>1896</v>
      </c>
      <c r="C492" s="25" t="s">
        <v>2411</v>
      </c>
      <c r="D492" s="25" t="s">
        <v>649</v>
      </c>
      <c r="E492" s="25" t="s">
        <v>650</v>
      </c>
      <c r="F492" s="25" t="s">
        <v>2816</v>
      </c>
    </row>
    <row r="493" spans="1:6" x14ac:dyDescent="0.25">
      <c r="A493" s="25" t="s">
        <v>138</v>
      </c>
      <c r="B493" s="25" t="s">
        <v>350</v>
      </c>
      <c r="C493" s="25" t="s">
        <v>2412</v>
      </c>
      <c r="D493" s="25" t="s">
        <v>662</v>
      </c>
      <c r="E493" s="25" t="s">
        <v>663</v>
      </c>
      <c r="F493" s="25" t="s">
        <v>664</v>
      </c>
    </row>
    <row r="494" spans="1:6" x14ac:dyDescent="0.25">
      <c r="A494" s="25" t="s">
        <v>139</v>
      </c>
      <c r="B494" s="25" t="s">
        <v>350</v>
      </c>
      <c r="C494" s="25" t="s">
        <v>2413</v>
      </c>
      <c r="D494" s="25" t="s">
        <v>636</v>
      </c>
      <c r="E494" s="25" t="s">
        <v>665</v>
      </c>
      <c r="F494" s="25" t="s">
        <v>666</v>
      </c>
    </row>
    <row r="495" spans="1:6" x14ac:dyDescent="0.25">
      <c r="A495" s="25" t="s">
        <v>139</v>
      </c>
      <c r="B495" s="25" t="s">
        <v>1896</v>
      </c>
      <c r="C495" s="25" t="s">
        <v>2413</v>
      </c>
      <c r="D495" s="25" t="s">
        <v>636</v>
      </c>
      <c r="E495" s="25" t="s">
        <v>665</v>
      </c>
      <c r="F495" s="25" t="s">
        <v>2044</v>
      </c>
    </row>
    <row r="496" spans="1:6" x14ac:dyDescent="0.25">
      <c r="A496" s="25" t="s">
        <v>139</v>
      </c>
      <c r="B496" s="25" t="s">
        <v>1227</v>
      </c>
      <c r="C496" s="25" t="s">
        <v>2817</v>
      </c>
      <c r="D496" s="25" t="s">
        <v>636</v>
      </c>
      <c r="E496" s="25" t="s">
        <v>1310</v>
      </c>
      <c r="F496" s="25" t="s">
        <v>1311</v>
      </c>
    </row>
    <row r="497" spans="1:6" x14ac:dyDescent="0.25">
      <c r="A497" s="25" t="s">
        <v>139</v>
      </c>
      <c r="B497" s="25" t="s">
        <v>1568</v>
      </c>
      <c r="C497" s="25" t="s">
        <v>2413</v>
      </c>
      <c r="D497" s="25" t="s">
        <v>636</v>
      </c>
      <c r="E497" s="25" t="s">
        <v>665</v>
      </c>
      <c r="F497" s="25" t="s">
        <v>1647</v>
      </c>
    </row>
    <row r="498" spans="1:6" x14ac:dyDescent="0.25">
      <c r="A498" s="25" t="s">
        <v>139</v>
      </c>
      <c r="B498" s="25" t="s">
        <v>1375</v>
      </c>
      <c r="C498" s="25" t="s">
        <v>2413</v>
      </c>
      <c r="D498" s="25" t="s">
        <v>636</v>
      </c>
      <c r="E498" s="25" t="s">
        <v>665</v>
      </c>
      <c r="F498" s="25" t="s">
        <v>1488</v>
      </c>
    </row>
    <row r="499" spans="1:6" x14ac:dyDescent="0.25">
      <c r="A499" s="25" t="s">
        <v>141</v>
      </c>
      <c r="B499" s="25" t="s">
        <v>350</v>
      </c>
      <c r="C499" s="25" t="s">
        <v>2414</v>
      </c>
      <c r="D499" s="25" t="s">
        <v>520</v>
      </c>
      <c r="E499" s="25" t="s">
        <v>670</v>
      </c>
      <c r="F499" s="25" t="s">
        <v>671</v>
      </c>
    </row>
    <row r="500" spans="1:6" x14ac:dyDescent="0.25">
      <c r="A500" s="25" t="s">
        <v>141</v>
      </c>
      <c r="B500" s="25" t="s">
        <v>1896</v>
      </c>
      <c r="C500" s="25" t="s">
        <v>2414</v>
      </c>
      <c r="D500" s="25" t="s">
        <v>520</v>
      </c>
      <c r="E500" s="25" t="s">
        <v>670</v>
      </c>
      <c r="F500" s="25" t="s">
        <v>2006</v>
      </c>
    </row>
    <row r="501" spans="1:6" x14ac:dyDescent="0.25">
      <c r="A501" s="25" t="s">
        <v>141</v>
      </c>
      <c r="B501" s="25" t="s">
        <v>2109</v>
      </c>
      <c r="C501" s="25" t="s">
        <v>2414</v>
      </c>
      <c r="D501" s="25" t="s">
        <v>520</v>
      </c>
      <c r="E501" s="25" t="s">
        <v>670</v>
      </c>
      <c r="F501" s="25" t="s">
        <v>2135</v>
      </c>
    </row>
    <row r="502" spans="1:6" x14ac:dyDescent="0.25">
      <c r="A502" s="25" t="s">
        <v>141</v>
      </c>
      <c r="B502" s="25" t="s">
        <v>2077</v>
      </c>
      <c r="C502" s="25" t="s">
        <v>2414</v>
      </c>
      <c r="D502" s="25" t="s">
        <v>520</v>
      </c>
      <c r="E502" s="25" t="s">
        <v>670</v>
      </c>
      <c r="F502" s="25" t="s">
        <v>2093</v>
      </c>
    </row>
    <row r="503" spans="1:6" x14ac:dyDescent="0.25">
      <c r="A503" s="25" t="s">
        <v>141</v>
      </c>
      <c r="B503" s="25" t="s">
        <v>2152</v>
      </c>
      <c r="C503" s="25" t="s">
        <v>2414</v>
      </c>
      <c r="D503" s="25" t="s">
        <v>520</v>
      </c>
      <c r="E503" s="25" t="s">
        <v>670</v>
      </c>
      <c r="F503" s="25" t="s">
        <v>2179</v>
      </c>
    </row>
    <row r="504" spans="1:6" x14ac:dyDescent="0.25">
      <c r="A504" s="25" t="s">
        <v>141</v>
      </c>
      <c r="B504" s="25" t="s">
        <v>1110</v>
      </c>
      <c r="C504" s="25" t="s">
        <v>2414</v>
      </c>
      <c r="D504" s="25" t="s">
        <v>520</v>
      </c>
      <c r="E504" s="25" t="s">
        <v>670</v>
      </c>
      <c r="F504" s="25" t="s">
        <v>1196</v>
      </c>
    </row>
    <row r="505" spans="1:6" x14ac:dyDescent="0.25">
      <c r="A505" s="25" t="s">
        <v>141</v>
      </c>
      <c r="B505" s="25" t="s">
        <v>1568</v>
      </c>
      <c r="C505" s="25" t="s">
        <v>2414</v>
      </c>
      <c r="D505" s="25" t="s">
        <v>520</v>
      </c>
      <c r="E505" s="25" t="s">
        <v>670</v>
      </c>
      <c r="F505" s="25" t="s">
        <v>1616</v>
      </c>
    </row>
    <row r="506" spans="1:6" x14ac:dyDescent="0.25">
      <c r="A506" s="25" t="s">
        <v>141</v>
      </c>
      <c r="B506" s="25" t="s">
        <v>1658</v>
      </c>
      <c r="C506" s="25" t="s">
        <v>2414</v>
      </c>
      <c r="D506" s="25" t="s">
        <v>520</v>
      </c>
      <c r="E506" s="25" t="s">
        <v>670</v>
      </c>
      <c r="F506" s="25" t="s">
        <v>2818</v>
      </c>
    </row>
    <row r="507" spans="1:6" x14ac:dyDescent="0.25">
      <c r="A507" s="25" t="s">
        <v>141</v>
      </c>
      <c r="B507" s="25" t="s">
        <v>1375</v>
      </c>
      <c r="C507" s="25" t="s">
        <v>2414</v>
      </c>
      <c r="D507" s="25" t="s">
        <v>520</v>
      </c>
      <c r="E507" s="25" t="s">
        <v>670</v>
      </c>
      <c r="F507" s="25" t="s">
        <v>1385</v>
      </c>
    </row>
    <row r="508" spans="1:6" x14ac:dyDescent="0.25">
      <c r="A508" s="25" t="s">
        <v>142</v>
      </c>
      <c r="B508" s="25" t="s">
        <v>350</v>
      </c>
      <c r="C508" s="25" t="s">
        <v>2415</v>
      </c>
      <c r="D508" s="25" t="s">
        <v>672</v>
      </c>
      <c r="E508" s="25" t="s">
        <v>673</v>
      </c>
      <c r="F508" s="25" t="s">
        <v>674</v>
      </c>
    </row>
    <row r="509" spans="1:6" x14ac:dyDescent="0.25">
      <c r="A509" s="25" t="s">
        <v>143</v>
      </c>
      <c r="B509" s="25" t="s">
        <v>350</v>
      </c>
      <c r="C509" s="25" t="s">
        <v>2416</v>
      </c>
      <c r="D509" s="25" t="s">
        <v>675</v>
      </c>
      <c r="E509" s="25" t="s">
        <v>676</v>
      </c>
      <c r="F509" s="25" t="s">
        <v>677</v>
      </c>
    </row>
    <row r="510" spans="1:6" x14ac:dyDescent="0.25">
      <c r="A510" s="25" t="s">
        <v>143</v>
      </c>
      <c r="B510" s="25" t="s">
        <v>1896</v>
      </c>
      <c r="C510" s="25" t="s">
        <v>2416</v>
      </c>
      <c r="D510" s="25" t="s">
        <v>675</v>
      </c>
      <c r="E510" s="25" t="s">
        <v>676</v>
      </c>
      <c r="F510" s="25" t="s">
        <v>1995</v>
      </c>
    </row>
    <row r="511" spans="1:6" x14ac:dyDescent="0.25">
      <c r="A511" s="25" t="s">
        <v>143</v>
      </c>
      <c r="B511" s="25" t="s">
        <v>2152</v>
      </c>
      <c r="C511" s="25" t="s">
        <v>2416</v>
      </c>
      <c r="D511" s="25" t="s">
        <v>675</v>
      </c>
      <c r="E511" s="25" t="s">
        <v>676</v>
      </c>
      <c r="F511" s="25" t="s">
        <v>2174</v>
      </c>
    </row>
    <row r="512" spans="1:6" x14ac:dyDescent="0.25">
      <c r="A512" s="25" t="s">
        <v>143</v>
      </c>
      <c r="B512" s="25" t="s">
        <v>1815</v>
      </c>
      <c r="C512" s="25" t="s">
        <v>2416</v>
      </c>
      <c r="D512" s="25" t="s">
        <v>675</v>
      </c>
      <c r="E512" s="25" t="s">
        <v>676</v>
      </c>
      <c r="F512" s="25" t="s">
        <v>2819</v>
      </c>
    </row>
    <row r="513" spans="1:6" x14ac:dyDescent="0.25">
      <c r="A513" s="25" t="s">
        <v>143</v>
      </c>
      <c r="B513" s="25" t="s">
        <v>1110</v>
      </c>
      <c r="C513" s="25" t="s">
        <v>2416</v>
      </c>
      <c r="D513" s="25" t="s">
        <v>675</v>
      </c>
      <c r="E513" s="25" t="s">
        <v>676</v>
      </c>
      <c r="F513" s="25" t="s">
        <v>1212</v>
      </c>
    </row>
    <row r="514" spans="1:6" x14ac:dyDescent="0.25">
      <c r="A514" s="25" t="s">
        <v>143</v>
      </c>
      <c r="B514" s="25" t="s">
        <v>1568</v>
      </c>
      <c r="C514" s="25" t="s">
        <v>2416</v>
      </c>
      <c r="D514" s="25" t="s">
        <v>675</v>
      </c>
      <c r="E514" s="25" t="s">
        <v>676</v>
      </c>
      <c r="F514" s="25" t="s">
        <v>1594</v>
      </c>
    </row>
    <row r="515" spans="1:6" x14ac:dyDescent="0.25">
      <c r="A515" s="25" t="s">
        <v>143</v>
      </c>
      <c r="B515" s="25" t="s">
        <v>2225</v>
      </c>
      <c r="C515" s="25" t="s">
        <v>2416</v>
      </c>
      <c r="D515" s="25" t="s">
        <v>675</v>
      </c>
      <c r="E515" s="25" t="s">
        <v>676</v>
      </c>
      <c r="F515" s="25" t="s">
        <v>2248</v>
      </c>
    </row>
    <row r="516" spans="1:6" x14ac:dyDescent="0.25">
      <c r="A516" s="25" t="s">
        <v>143</v>
      </c>
      <c r="B516" s="25" t="s">
        <v>1375</v>
      </c>
      <c r="C516" s="25" t="s">
        <v>2416</v>
      </c>
      <c r="D516" s="25" t="s">
        <v>675</v>
      </c>
      <c r="E516" s="25" t="s">
        <v>676</v>
      </c>
      <c r="F516" s="25" t="s">
        <v>1434</v>
      </c>
    </row>
    <row r="517" spans="1:6" x14ac:dyDescent="0.25">
      <c r="A517" s="25" t="s">
        <v>144</v>
      </c>
      <c r="B517" s="25" t="s">
        <v>350</v>
      </c>
      <c r="C517" s="25" t="s">
        <v>2417</v>
      </c>
      <c r="D517" s="25" t="s">
        <v>377</v>
      </c>
      <c r="E517" s="25" t="s">
        <v>678</v>
      </c>
      <c r="F517" s="25" t="s">
        <v>679</v>
      </c>
    </row>
    <row r="518" spans="1:6" x14ac:dyDescent="0.25">
      <c r="A518" s="25" t="s">
        <v>144</v>
      </c>
      <c r="B518" s="25" t="s">
        <v>1896</v>
      </c>
      <c r="C518" s="25" t="s">
        <v>2417</v>
      </c>
      <c r="D518" s="25" t="s">
        <v>377</v>
      </c>
      <c r="E518" s="25" t="s">
        <v>678</v>
      </c>
      <c r="F518" s="25" t="s">
        <v>1983</v>
      </c>
    </row>
    <row r="519" spans="1:6" x14ac:dyDescent="0.25">
      <c r="A519" s="25" t="s">
        <v>145</v>
      </c>
      <c r="B519" s="25" t="s">
        <v>350</v>
      </c>
      <c r="C519" s="25" t="s">
        <v>2418</v>
      </c>
      <c r="D519" s="25" t="s">
        <v>380</v>
      </c>
      <c r="E519" s="25" t="s">
        <v>680</v>
      </c>
      <c r="F519" s="25" t="s">
        <v>681</v>
      </c>
    </row>
    <row r="520" spans="1:6" x14ac:dyDescent="0.25">
      <c r="A520" s="25" t="s">
        <v>145</v>
      </c>
      <c r="B520" s="25" t="s">
        <v>1896</v>
      </c>
      <c r="C520" s="25" t="s">
        <v>2418</v>
      </c>
      <c r="D520" s="25" t="s">
        <v>380</v>
      </c>
      <c r="E520" s="25" t="s">
        <v>680</v>
      </c>
      <c r="F520" s="25" t="s">
        <v>2820</v>
      </c>
    </row>
    <row r="521" spans="1:6" x14ac:dyDescent="0.25">
      <c r="A521" s="25" t="s">
        <v>146</v>
      </c>
      <c r="B521" s="25" t="s">
        <v>350</v>
      </c>
      <c r="C521" s="25" t="s">
        <v>2419</v>
      </c>
      <c r="D521" s="25" t="s">
        <v>682</v>
      </c>
      <c r="E521" s="25" t="s">
        <v>683</v>
      </c>
      <c r="F521" s="25" t="s">
        <v>684</v>
      </c>
    </row>
    <row r="522" spans="1:6" x14ac:dyDescent="0.25">
      <c r="A522" s="25" t="s">
        <v>146</v>
      </c>
      <c r="B522" s="25" t="s">
        <v>1896</v>
      </c>
      <c r="C522" s="25" t="s">
        <v>2419</v>
      </c>
      <c r="D522" s="25" t="s">
        <v>682</v>
      </c>
      <c r="E522" s="25" t="s">
        <v>683</v>
      </c>
      <c r="F522" s="25" t="s">
        <v>2012</v>
      </c>
    </row>
    <row r="523" spans="1:6" x14ac:dyDescent="0.25">
      <c r="A523" s="25" t="s">
        <v>146</v>
      </c>
      <c r="B523" s="25" t="s">
        <v>1744</v>
      </c>
      <c r="C523" s="25" t="s">
        <v>2419</v>
      </c>
      <c r="D523" s="25" t="s">
        <v>682</v>
      </c>
      <c r="E523" s="25" t="s">
        <v>683</v>
      </c>
      <c r="F523" s="25" t="s">
        <v>1776</v>
      </c>
    </row>
    <row r="524" spans="1:6" x14ac:dyDescent="0.25">
      <c r="A524" s="25" t="s">
        <v>146</v>
      </c>
      <c r="B524" s="25" t="s">
        <v>1815</v>
      </c>
      <c r="C524" s="25" t="s">
        <v>2419</v>
      </c>
      <c r="D524" s="25" t="s">
        <v>682</v>
      </c>
      <c r="E524" s="25" t="s">
        <v>683</v>
      </c>
      <c r="F524" s="25" t="s">
        <v>1859</v>
      </c>
    </row>
    <row r="525" spans="1:6" x14ac:dyDescent="0.25">
      <c r="A525" s="25" t="s">
        <v>146</v>
      </c>
      <c r="B525" s="25" t="s">
        <v>1110</v>
      </c>
      <c r="C525" s="25" t="s">
        <v>2419</v>
      </c>
      <c r="D525" s="25" t="s">
        <v>682</v>
      </c>
      <c r="E525" s="25" t="s">
        <v>683</v>
      </c>
      <c r="F525" s="25" t="s">
        <v>1190</v>
      </c>
    </row>
    <row r="526" spans="1:6" x14ac:dyDescent="0.25">
      <c r="A526" s="25" t="s">
        <v>146</v>
      </c>
      <c r="B526" s="25" t="s">
        <v>1568</v>
      </c>
      <c r="C526" s="25" t="s">
        <v>2419</v>
      </c>
      <c r="D526" s="25" t="s">
        <v>682</v>
      </c>
      <c r="E526" s="25" t="s">
        <v>683</v>
      </c>
      <c r="F526" s="25" t="s">
        <v>1601</v>
      </c>
    </row>
    <row r="527" spans="1:6" x14ac:dyDescent="0.25">
      <c r="A527" s="25" t="s">
        <v>146</v>
      </c>
      <c r="B527" s="25" t="s">
        <v>1375</v>
      </c>
      <c r="C527" s="25" t="s">
        <v>2419</v>
      </c>
      <c r="D527" s="25" t="s">
        <v>682</v>
      </c>
      <c r="E527" s="25" t="s">
        <v>683</v>
      </c>
      <c r="F527" s="25" t="s">
        <v>1442</v>
      </c>
    </row>
    <row r="528" spans="1:6" x14ac:dyDescent="0.25">
      <c r="A528" s="25" t="s">
        <v>147</v>
      </c>
      <c r="B528" s="25" t="s">
        <v>350</v>
      </c>
      <c r="C528" s="25" t="s">
        <v>2420</v>
      </c>
      <c r="D528" s="25" t="s">
        <v>685</v>
      </c>
      <c r="E528" s="25" t="s">
        <v>686</v>
      </c>
      <c r="F528" s="25" t="s">
        <v>687</v>
      </c>
    </row>
    <row r="529" spans="1:6" x14ac:dyDescent="0.25">
      <c r="A529" s="25" t="s">
        <v>147</v>
      </c>
      <c r="B529" s="25" t="s">
        <v>1896</v>
      </c>
      <c r="C529" s="25" t="s">
        <v>2420</v>
      </c>
      <c r="D529" s="25" t="s">
        <v>685</v>
      </c>
      <c r="E529" s="25" t="s">
        <v>686</v>
      </c>
      <c r="F529" s="25" t="s">
        <v>1947</v>
      </c>
    </row>
    <row r="530" spans="1:6" x14ac:dyDescent="0.25">
      <c r="A530" s="25" t="s">
        <v>147</v>
      </c>
      <c r="B530" s="25" t="s">
        <v>2109</v>
      </c>
      <c r="C530" s="25" t="s">
        <v>2420</v>
      </c>
      <c r="D530" s="25" t="s">
        <v>685</v>
      </c>
      <c r="E530" s="25" t="s">
        <v>686</v>
      </c>
      <c r="F530" s="25" t="s">
        <v>2116</v>
      </c>
    </row>
    <row r="531" spans="1:6" x14ac:dyDescent="0.25">
      <c r="A531" s="25" t="s">
        <v>147</v>
      </c>
      <c r="B531" s="25" t="s">
        <v>2077</v>
      </c>
      <c r="C531" s="25" t="s">
        <v>2420</v>
      </c>
      <c r="D531" s="25" t="s">
        <v>685</v>
      </c>
      <c r="E531" s="25" t="s">
        <v>686</v>
      </c>
      <c r="F531" s="25" t="s">
        <v>2081</v>
      </c>
    </row>
    <row r="532" spans="1:6" x14ac:dyDescent="0.25">
      <c r="A532" s="25" t="s">
        <v>147</v>
      </c>
      <c r="B532" s="25" t="s">
        <v>2152</v>
      </c>
      <c r="C532" s="25" t="s">
        <v>2420</v>
      </c>
      <c r="D532" s="25" t="s">
        <v>685</v>
      </c>
      <c r="E532" s="25" t="s">
        <v>686</v>
      </c>
      <c r="F532" s="25" t="s">
        <v>2159</v>
      </c>
    </row>
    <row r="533" spans="1:6" x14ac:dyDescent="0.25">
      <c r="A533" s="25" t="s">
        <v>147</v>
      </c>
      <c r="B533" s="25" t="s">
        <v>1744</v>
      </c>
      <c r="C533" s="25" t="s">
        <v>2420</v>
      </c>
      <c r="D533" s="25" t="s">
        <v>685</v>
      </c>
      <c r="E533" s="25" t="s">
        <v>686</v>
      </c>
      <c r="F533" s="25" t="s">
        <v>2821</v>
      </c>
    </row>
    <row r="534" spans="1:6" x14ac:dyDescent="0.25">
      <c r="A534" s="25" t="s">
        <v>147</v>
      </c>
      <c r="B534" s="25" t="s">
        <v>1815</v>
      </c>
      <c r="C534" s="25" t="s">
        <v>2420</v>
      </c>
      <c r="D534" s="25" t="s">
        <v>685</v>
      </c>
      <c r="E534" s="25" t="s">
        <v>686</v>
      </c>
      <c r="F534" s="25" t="s">
        <v>2822</v>
      </c>
    </row>
    <row r="535" spans="1:6" x14ac:dyDescent="0.25">
      <c r="A535" s="25" t="s">
        <v>147</v>
      </c>
      <c r="B535" s="25" t="s">
        <v>1110</v>
      </c>
      <c r="C535" s="25" t="s">
        <v>2420</v>
      </c>
      <c r="D535" s="25" t="s">
        <v>685</v>
      </c>
      <c r="E535" s="25" t="s">
        <v>686</v>
      </c>
      <c r="F535" s="25" t="s">
        <v>1151</v>
      </c>
    </row>
    <row r="536" spans="1:6" x14ac:dyDescent="0.25">
      <c r="A536" s="25" t="s">
        <v>147</v>
      </c>
      <c r="B536" s="25" t="s">
        <v>1568</v>
      </c>
      <c r="C536" s="25" t="s">
        <v>2420</v>
      </c>
      <c r="D536" s="25" t="s">
        <v>685</v>
      </c>
      <c r="E536" s="25" t="s">
        <v>686</v>
      </c>
      <c r="F536" s="25" t="s">
        <v>1574</v>
      </c>
    </row>
    <row r="537" spans="1:6" x14ac:dyDescent="0.25">
      <c r="A537" s="25" t="s">
        <v>147</v>
      </c>
      <c r="B537" s="25" t="s">
        <v>1658</v>
      </c>
      <c r="C537" s="25" t="s">
        <v>2420</v>
      </c>
      <c r="D537" s="25" t="s">
        <v>685</v>
      </c>
      <c r="E537" s="25" t="s">
        <v>686</v>
      </c>
      <c r="F537" s="25" t="s">
        <v>1663</v>
      </c>
    </row>
    <row r="538" spans="1:6" x14ac:dyDescent="0.25">
      <c r="A538" s="25" t="s">
        <v>147</v>
      </c>
      <c r="B538" s="25" t="s">
        <v>1532</v>
      </c>
      <c r="C538" s="25" t="s">
        <v>2420</v>
      </c>
      <c r="D538" s="25" t="s">
        <v>685</v>
      </c>
      <c r="E538" s="25" t="s">
        <v>686</v>
      </c>
      <c r="F538" s="25" t="s">
        <v>1535</v>
      </c>
    </row>
    <row r="539" spans="1:6" x14ac:dyDescent="0.25">
      <c r="A539" s="25" t="s">
        <v>147</v>
      </c>
      <c r="B539" s="25" t="s">
        <v>1723</v>
      </c>
      <c r="C539" s="25" t="s">
        <v>2420</v>
      </c>
      <c r="D539" s="25" t="s">
        <v>685</v>
      </c>
      <c r="E539" s="25" t="s">
        <v>686</v>
      </c>
      <c r="F539" s="25" t="s">
        <v>1726</v>
      </c>
    </row>
    <row r="540" spans="1:6" x14ac:dyDescent="0.25">
      <c r="A540" s="25" t="s">
        <v>147</v>
      </c>
      <c r="B540" s="25" t="s">
        <v>2201</v>
      </c>
      <c r="C540" s="25" t="s">
        <v>2420</v>
      </c>
      <c r="D540" s="25" t="s">
        <v>685</v>
      </c>
      <c r="E540" s="25" t="s">
        <v>686</v>
      </c>
      <c r="F540" s="25" t="s">
        <v>2211</v>
      </c>
    </row>
    <row r="541" spans="1:6" x14ac:dyDescent="0.25">
      <c r="A541" s="25" t="s">
        <v>147</v>
      </c>
      <c r="B541" s="25" t="s">
        <v>2275</v>
      </c>
      <c r="C541" s="25" t="s">
        <v>2420</v>
      </c>
      <c r="D541" s="25" t="s">
        <v>685</v>
      </c>
      <c r="E541" s="25" t="s">
        <v>686</v>
      </c>
      <c r="F541" s="25" t="s">
        <v>2278</v>
      </c>
    </row>
    <row r="542" spans="1:6" x14ac:dyDescent="0.25">
      <c r="A542" s="25" t="s">
        <v>148</v>
      </c>
      <c r="B542" s="25" t="s">
        <v>350</v>
      </c>
      <c r="C542" s="25" t="s">
        <v>2421</v>
      </c>
      <c r="D542" s="25" t="s">
        <v>688</v>
      </c>
      <c r="E542" s="25" t="s">
        <v>689</v>
      </c>
      <c r="F542" s="25" t="s">
        <v>690</v>
      </c>
    </row>
    <row r="543" spans="1:6" x14ac:dyDescent="0.25">
      <c r="A543" s="25" t="s">
        <v>148</v>
      </c>
      <c r="B543" s="25" t="s">
        <v>1896</v>
      </c>
      <c r="C543" s="25" t="s">
        <v>2421</v>
      </c>
      <c r="D543" s="25" t="s">
        <v>688</v>
      </c>
      <c r="E543" s="25" t="s">
        <v>689</v>
      </c>
      <c r="F543" s="25" t="s">
        <v>2033</v>
      </c>
    </row>
    <row r="544" spans="1:6" x14ac:dyDescent="0.25">
      <c r="A544" s="25" t="s">
        <v>148</v>
      </c>
      <c r="B544" s="25" t="s">
        <v>1110</v>
      </c>
      <c r="C544" s="25" t="s">
        <v>2421</v>
      </c>
      <c r="D544" s="25" t="s">
        <v>688</v>
      </c>
      <c r="E544" s="25" t="s">
        <v>689</v>
      </c>
      <c r="F544" s="25" t="s">
        <v>1169</v>
      </c>
    </row>
    <row r="545" spans="1:6" x14ac:dyDescent="0.25">
      <c r="A545" s="25" t="s">
        <v>148</v>
      </c>
      <c r="B545" s="25" t="s">
        <v>1568</v>
      </c>
      <c r="C545" s="25" t="s">
        <v>2421</v>
      </c>
      <c r="D545" s="25" t="s">
        <v>688</v>
      </c>
      <c r="E545" s="25" t="s">
        <v>689</v>
      </c>
      <c r="F545" s="25" t="s">
        <v>1614</v>
      </c>
    </row>
    <row r="546" spans="1:6" x14ac:dyDescent="0.25">
      <c r="A546" s="25" t="s">
        <v>148</v>
      </c>
      <c r="B546" s="25" t="s">
        <v>1658</v>
      </c>
      <c r="C546" s="25" t="s">
        <v>2421</v>
      </c>
      <c r="D546" s="25" t="s">
        <v>688</v>
      </c>
      <c r="E546" s="25" t="s">
        <v>689</v>
      </c>
      <c r="F546" s="25" t="s">
        <v>1700</v>
      </c>
    </row>
    <row r="547" spans="1:6" x14ac:dyDescent="0.25">
      <c r="A547" s="25" t="s">
        <v>148</v>
      </c>
      <c r="B547" s="25" t="s">
        <v>1532</v>
      </c>
      <c r="C547" s="25" t="s">
        <v>2421</v>
      </c>
      <c r="D547" s="25" t="s">
        <v>688</v>
      </c>
      <c r="E547" s="25" t="s">
        <v>689</v>
      </c>
      <c r="F547" s="25" t="s">
        <v>1556</v>
      </c>
    </row>
    <row r="548" spans="1:6" x14ac:dyDescent="0.25">
      <c r="A548" s="25" t="s">
        <v>148</v>
      </c>
      <c r="B548" s="25" t="s">
        <v>1723</v>
      </c>
      <c r="C548" s="25" t="s">
        <v>2421</v>
      </c>
      <c r="D548" s="25" t="s">
        <v>688</v>
      </c>
      <c r="E548" s="25" t="s">
        <v>689</v>
      </c>
      <c r="F548" s="25" t="s">
        <v>1738</v>
      </c>
    </row>
    <row r="549" spans="1:6" x14ac:dyDescent="0.25">
      <c r="A549" s="25" t="s">
        <v>148</v>
      </c>
      <c r="B549" s="25" t="s">
        <v>1375</v>
      </c>
      <c r="C549" s="25" t="s">
        <v>2421</v>
      </c>
      <c r="D549" s="25" t="s">
        <v>688</v>
      </c>
      <c r="E549" s="25" t="s">
        <v>689</v>
      </c>
      <c r="F549" s="25" t="s">
        <v>1415</v>
      </c>
    </row>
    <row r="550" spans="1:6" x14ac:dyDescent="0.25">
      <c r="A550" s="25" t="s">
        <v>148</v>
      </c>
      <c r="B550" s="25" t="s">
        <v>2201</v>
      </c>
      <c r="C550" s="25" t="s">
        <v>2421</v>
      </c>
      <c r="D550" s="25" t="s">
        <v>688</v>
      </c>
      <c r="E550" s="25" t="s">
        <v>689</v>
      </c>
      <c r="F550" s="25" t="s">
        <v>2205</v>
      </c>
    </row>
    <row r="551" spans="1:6" x14ac:dyDescent="0.25">
      <c r="A551" s="25" t="s">
        <v>148</v>
      </c>
      <c r="B551" s="25" t="s">
        <v>2275</v>
      </c>
      <c r="C551" s="25" t="s">
        <v>2421</v>
      </c>
      <c r="D551" s="25" t="s">
        <v>688</v>
      </c>
      <c r="E551" s="25" t="s">
        <v>689</v>
      </c>
      <c r="F551" s="25" t="s">
        <v>2279</v>
      </c>
    </row>
    <row r="552" spans="1:6" x14ac:dyDescent="0.25">
      <c r="A552" s="25" t="s">
        <v>149</v>
      </c>
      <c r="B552" s="25" t="s">
        <v>350</v>
      </c>
      <c r="C552" s="25" t="s">
        <v>2422</v>
      </c>
      <c r="D552" s="25" t="s">
        <v>691</v>
      </c>
      <c r="E552" s="25" t="s">
        <v>692</v>
      </c>
      <c r="F552" s="25" t="s">
        <v>693</v>
      </c>
    </row>
    <row r="553" spans="1:6" x14ac:dyDescent="0.25">
      <c r="A553" s="25" t="s">
        <v>149</v>
      </c>
      <c r="B553" s="25" t="s">
        <v>1896</v>
      </c>
      <c r="C553" s="25" t="s">
        <v>2422</v>
      </c>
      <c r="D553" s="25" t="s">
        <v>691</v>
      </c>
      <c r="E553" s="25" t="s">
        <v>692</v>
      </c>
      <c r="F553" s="25" t="s">
        <v>1979</v>
      </c>
    </row>
    <row r="554" spans="1:6" x14ac:dyDescent="0.25">
      <c r="A554" s="25" t="s">
        <v>149</v>
      </c>
      <c r="B554" s="25" t="s">
        <v>2109</v>
      </c>
      <c r="C554" s="25" t="s">
        <v>2422</v>
      </c>
      <c r="D554" s="25" t="s">
        <v>691</v>
      </c>
      <c r="E554" s="25" t="s">
        <v>692</v>
      </c>
      <c r="F554" s="25" t="s">
        <v>2123</v>
      </c>
    </row>
    <row r="555" spans="1:6" x14ac:dyDescent="0.25">
      <c r="A555" s="25" t="s">
        <v>149</v>
      </c>
      <c r="B555" s="25" t="s">
        <v>1744</v>
      </c>
      <c r="C555" s="25" t="s">
        <v>2422</v>
      </c>
      <c r="D555" s="25" t="s">
        <v>691</v>
      </c>
      <c r="E555" s="25" t="s">
        <v>692</v>
      </c>
      <c r="F555" s="25" t="s">
        <v>2823</v>
      </c>
    </row>
    <row r="556" spans="1:6" x14ac:dyDescent="0.25">
      <c r="A556" s="25" t="s">
        <v>149</v>
      </c>
      <c r="B556" s="25" t="s">
        <v>1815</v>
      </c>
      <c r="C556" s="25" t="s">
        <v>2422</v>
      </c>
      <c r="D556" s="25" t="s">
        <v>691</v>
      </c>
      <c r="E556" s="25" t="s">
        <v>692</v>
      </c>
      <c r="F556" s="25" t="s">
        <v>2824</v>
      </c>
    </row>
    <row r="557" spans="1:6" x14ac:dyDescent="0.25">
      <c r="A557" s="25" t="s">
        <v>149</v>
      </c>
      <c r="B557" s="25" t="s">
        <v>1110</v>
      </c>
      <c r="C557" s="25" t="s">
        <v>2422</v>
      </c>
      <c r="D557" s="25" t="s">
        <v>691</v>
      </c>
      <c r="E557" s="25" t="s">
        <v>692</v>
      </c>
      <c r="F557" s="25" t="s">
        <v>1125</v>
      </c>
    </row>
    <row r="558" spans="1:6" x14ac:dyDescent="0.25">
      <c r="A558" s="25" t="s">
        <v>149</v>
      </c>
      <c r="B558" s="25" t="s">
        <v>1568</v>
      </c>
      <c r="C558" s="25" t="s">
        <v>2422</v>
      </c>
      <c r="D558" s="25" t="s">
        <v>691</v>
      </c>
      <c r="E558" s="25" t="s">
        <v>692</v>
      </c>
      <c r="F558" s="25" t="s">
        <v>1619</v>
      </c>
    </row>
    <row r="559" spans="1:6" x14ac:dyDescent="0.25">
      <c r="A559" s="25" t="s">
        <v>149</v>
      </c>
      <c r="B559" s="25" t="s">
        <v>1375</v>
      </c>
      <c r="C559" s="25" t="s">
        <v>2422</v>
      </c>
      <c r="D559" s="25" t="s">
        <v>691</v>
      </c>
      <c r="E559" s="25" t="s">
        <v>692</v>
      </c>
      <c r="F559" s="25" t="s">
        <v>1484</v>
      </c>
    </row>
    <row r="560" spans="1:6" x14ac:dyDescent="0.25">
      <c r="A560" s="25" t="s">
        <v>150</v>
      </c>
      <c r="B560" s="25" t="s">
        <v>350</v>
      </c>
      <c r="C560" s="25" t="s">
        <v>2423</v>
      </c>
      <c r="D560" s="25" t="s">
        <v>694</v>
      </c>
      <c r="E560" s="25" t="s">
        <v>695</v>
      </c>
      <c r="F560" s="25" t="s">
        <v>696</v>
      </c>
    </row>
    <row r="561" spans="1:6" x14ac:dyDescent="0.25">
      <c r="A561" s="25" t="s">
        <v>150</v>
      </c>
      <c r="B561" s="25" t="s">
        <v>1896</v>
      </c>
      <c r="C561" s="25" t="s">
        <v>2423</v>
      </c>
      <c r="D561" s="25" t="s">
        <v>694</v>
      </c>
      <c r="E561" s="25" t="s">
        <v>695</v>
      </c>
      <c r="F561" s="25" t="s">
        <v>2055</v>
      </c>
    </row>
    <row r="562" spans="1:6" x14ac:dyDescent="0.25">
      <c r="A562" s="25" t="s">
        <v>150</v>
      </c>
      <c r="B562" s="25" t="s">
        <v>1375</v>
      </c>
      <c r="C562" s="25" t="s">
        <v>2423</v>
      </c>
      <c r="D562" s="25" t="s">
        <v>694</v>
      </c>
      <c r="E562" s="25" t="s">
        <v>695</v>
      </c>
      <c r="F562" s="25" t="s">
        <v>1388</v>
      </c>
    </row>
    <row r="563" spans="1:6" x14ac:dyDescent="0.25">
      <c r="A563" s="25" t="s">
        <v>151</v>
      </c>
      <c r="B563" s="25" t="s">
        <v>350</v>
      </c>
      <c r="C563" s="25" t="s">
        <v>2424</v>
      </c>
      <c r="D563" s="25" t="s">
        <v>697</v>
      </c>
      <c r="E563" s="25" t="s">
        <v>698</v>
      </c>
      <c r="F563" s="25" t="s">
        <v>699</v>
      </c>
    </row>
    <row r="564" spans="1:6" x14ac:dyDescent="0.25">
      <c r="A564" s="25" t="s">
        <v>155</v>
      </c>
      <c r="B564" s="25" t="s">
        <v>350</v>
      </c>
      <c r="C564" s="25" t="s">
        <v>2425</v>
      </c>
      <c r="D564" s="25" t="s">
        <v>707</v>
      </c>
      <c r="E564" s="25" t="s">
        <v>708</v>
      </c>
      <c r="F564" s="25" t="s">
        <v>709</v>
      </c>
    </row>
    <row r="565" spans="1:6" x14ac:dyDescent="0.25">
      <c r="A565" s="25" t="s">
        <v>155</v>
      </c>
      <c r="B565" s="25" t="s">
        <v>1896</v>
      </c>
      <c r="C565" s="25" t="s">
        <v>2425</v>
      </c>
      <c r="D565" s="25" t="s">
        <v>707</v>
      </c>
      <c r="E565" s="25" t="s">
        <v>708</v>
      </c>
      <c r="F565" s="25" t="s">
        <v>2046</v>
      </c>
    </row>
    <row r="566" spans="1:6" x14ac:dyDescent="0.25">
      <c r="A566" s="25" t="s">
        <v>155</v>
      </c>
      <c r="B566" s="25" t="s">
        <v>2077</v>
      </c>
      <c r="C566" s="25" t="s">
        <v>2425</v>
      </c>
      <c r="D566" s="25" t="s">
        <v>707</v>
      </c>
      <c r="E566" s="25" t="s">
        <v>708</v>
      </c>
      <c r="F566" s="25" t="s">
        <v>2102</v>
      </c>
    </row>
    <row r="567" spans="1:6" x14ac:dyDescent="0.25">
      <c r="A567" s="25" t="s">
        <v>155</v>
      </c>
      <c r="B567" s="25" t="s">
        <v>2152</v>
      </c>
      <c r="C567" s="25" t="s">
        <v>2425</v>
      </c>
      <c r="D567" s="25" t="s">
        <v>707</v>
      </c>
      <c r="E567" s="25" t="s">
        <v>708</v>
      </c>
      <c r="F567" s="25" t="s">
        <v>2188</v>
      </c>
    </row>
    <row r="568" spans="1:6" x14ac:dyDescent="0.25">
      <c r="A568" s="25" t="s">
        <v>155</v>
      </c>
      <c r="B568" s="25" t="s">
        <v>1744</v>
      </c>
      <c r="C568" s="25" t="s">
        <v>2425</v>
      </c>
      <c r="D568" s="25" t="s">
        <v>707</v>
      </c>
      <c r="E568" s="25" t="s">
        <v>708</v>
      </c>
      <c r="F568" s="25" t="s">
        <v>1796</v>
      </c>
    </row>
    <row r="569" spans="1:6" x14ac:dyDescent="0.25">
      <c r="A569" s="25" t="s">
        <v>155</v>
      </c>
      <c r="B569" s="25" t="s">
        <v>1815</v>
      </c>
      <c r="C569" s="25" t="s">
        <v>2425</v>
      </c>
      <c r="D569" s="25" t="s">
        <v>707</v>
      </c>
      <c r="E569" s="25" t="s">
        <v>708</v>
      </c>
      <c r="F569" s="25" t="s">
        <v>1877</v>
      </c>
    </row>
    <row r="570" spans="1:6" x14ac:dyDescent="0.25">
      <c r="A570" s="25" t="s">
        <v>155</v>
      </c>
      <c r="B570" s="25" t="s">
        <v>2716</v>
      </c>
      <c r="C570" s="25" t="s">
        <v>2425</v>
      </c>
      <c r="D570" s="25" t="s">
        <v>707</v>
      </c>
      <c r="E570" s="25" t="s">
        <v>708</v>
      </c>
      <c r="F570" s="25" t="s">
        <v>2724</v>
      </c>
    </row>
    <row r="571" spans="1:6" x14ac:dyDescent="0.25">
      <c r="A571" s="25" t="s">
        <v>155</v>
      </c>
      <c r="B571" s="25" t="s">
        <v>1110</v>
      </c>
      <c r="C571" s="25" t="s">
        <v>2425</v>
      </c>
      <c r="D571" s="25" t="s">
        <v>707</v>
      </c>
      <c r="E571" s="25" t="s">
        <v>708</v>
      </c>
      <c r="F571" s="25" t="s">
        <v>1165</v>
      </c>
    </row>
    <row r="572" spans="1:6" x14ac:dyDescent="0.25">
      <c r="A572" s="25" t="s">
        <v>155</v>
      </c>
      <c r="B572" s="25" t="s">
        <v>1568</v>
      </c>
      <c r="C572" s="25" t="s">
        <v>2425</v>
      </c>
      <c r="D572" s="25" t="s">
        <v>707</v>
      </c>
      <c r="E572" s="25" t="s">
        <v>708</v>
      </c>
      <c r="F572" s="25" t="s">
        <v>1608</v>
      </c>
    </row>
    <row r="573" spans="1:6" x14ac:dyDescent="0.25">
      <c r="A573" s="25" t="s">
        <v>155</v>
      </c>
      <c r="B573" s="25" t="s">
        <v>1658</v>
      </c>
      <c r="C573" s="25" t="s">
        <v>2425</v>
      </c>
      <c r="D573" s="25" t="s">
        <v>707</v>
      </c>
      <c r="E573" s="25" t="s">
        <v>708</v>
      </c>
      <c r="F573" s="25" t="s">
        <v>1695</v>
      </c>
    </row>
    <row r="574" spans="1:6" x14ac:dyDescent="0.25">
      <c r="A574" s="25" t="s">
        <v>155</v>
      </c>
      <c r="B574" s="25" t="s">
        <v>1532</v>
      </c>
      <c r="C574" s="25" t="s">
        <v>2425</v>
      </c>
      <c r="D574" s="25" t="s">
        <v>707</v>
      </c>
      <c r="E574" s="25" t="s">
        <v>708</v>
      </c>
      <c r="F574" s="25" t="s">
        <v>1553</v>
      </c>
    </row>
    <row r="575" spans="1:6" x14ac:dyDescent="0.25">
      <c r="A575" s="25" t="s">
        <v>155</v>
      </c>
      <c r="B575" s="25" t="s">
        <v>1375</v>
      </c>
      <c r="C575" s="25" t="s">
        <v>2425</v>
      </c>
      <c r="D575" s="25" t="s">
        <v>707</v>
      </c>
      <c r="E575" s="25" t="s">
        <v>708</v>
      </c>
      <c r="F575" s="25" t="s">
        <v>1420</v>
      </c>
    </row>
    <row r="576" spans="1:6" x14ac:dyDescent="0.25">
      <c r="A576" s="25" t="s">
        <v>155</v>
      </c>
      <c r="B576" s="25" t="s">
        <v>2275</v>
      </c>
      <c r="C576" s="25" t="s">
        <v>2425</v>
      </c>
      <c r="D576" s="25" t="s">
        <v>707</v>
      </c>
      <c r="E576" s="25" t="s">
        <v>708</v>
      </c>
      <c r="F576" s="25" t="s">
        <v>2285</v>
      </c>
    </row>
    <row r="577" spans="1:6" x14ac:dyDescent="0.25">
      <c r="A577" s="25" t="s">
        <v>156</v>
      </c>
      <c r="B577" s="25" t="s">
        <v>350</v>
      </c>
      <c r="C577" s="25" t="s">
        <v>2426</v>
      </c>
      <c r="D577" s="25" t="s">
        <v>377</v>
      </c>
      <c r="E577" s="25" t="s">
        <v>710</v>
      </c>
      <c r="F577" s="25" t="s">
        <v>711</v>
      </c>
    </row>
    <row r="578" spans="1:6" x14ac:dyDescent="0.25">
      <c r="A578" s="25" t="s">
        <v>156</v>
      </c>
      <c r="B578" s="25" t="s">
        <v>1110</v>
      </c>
      <c r="C578" s="25" t="s">
        <v>2426</v>
      </c>
      <c r="D578" s="25" t="s">
        <v>377</v>
      </c>
      <c r="E578" s="25" t="s">
        <v>710</v>
      </c>
      <c r="F578" s="25" t="s">
        <v>1202</v>
      </c>
    </row>
    <row r="579" spans="1:6" x14ac:dyDescent="0.25">
      <c r="A579" s="25" t="s">
        <v>156</v>
      </c>
      <c r="B579" s="25" t="s">
        <v>1375</v>
      </c>
      <c r="C579" s="25" t="s">
        <v>2426</v>
      </c>
      <c r="D579" s="25" t="s">
        <v>377</v>
      </c>
      <c r="E579" s="25" t="s">
        <v>710</v>
      </c>
      <c r="F579" s="25" t="s">
        <v>1387</v>
      </c>
    </row>
    <row r="580" spans="1:6" x14ac:dyDescent="0.25">
      <c r="A580" s="25" t="s">
        <v>157</v>
      </c>
      <c r="B580" s="25" t="s">
        <v>350</v>
      </c>
      <c r="C580" s="25" t="s">
        <v>2427</v>
      </c>
      <c r="D580" s="25" t="s">
        <v>712</v>
      </c>
      <c r="E580" s="25" t="s">
        <v>713</v>
      </c>
      <c r="F580" s="25" t="s">
        <v>714</v>
      </c>
    </row>
    <row r="581" spans="1:6" x14ac:dyDescent="0.25">
      <c r="A581" s="25" t="s">
        <v>159</v>
      </c>
      <c r="B581" s="25" t="s">
        <v>350</v>
      </c>
      <c r="C581" s="25" t="s">
        <v>2428</v>
      </c>
      <c r="D581" s="25" t="s">
        <v>491</v>
      </c>
      <c r="E581" s="25" t="s">
        <v>717</v>
      </c>
      <c r="F581" s="25" t="s">
        <v>718</v>
      </c>
    </row>
    <row r="582" spans="1:6" x14ac:dyDescent="0.25">
      <c r="A582" s="25" t="s">
        <v>160</v>
      </c>
      <c r="B582" s="25" t="s">
        <v>350</v>
      </c>
      <c r="C582" s="25" t="s">
        <v>2429</v>
      </c>
      <c r="D582" s="25" t="s">
        <v>719</v>
      </c>
      <c r="E582" s="25" t="s">
        <v>720</v>
      </c>
      <c r="F582" s="25" t="s">
        <v>721</v>
      </c>
    </row>
    <row r="583" spans="1:6" x14ac:dyDescent="0.25">
      <c r="A583" s="25" t="s">
        <v>162</v>
      </c>
      <c r="B583" s="25" t="s">
        <v>350</v>
      </c>
      <c r="C583" s="25" t="s">
        <v>2430</v>
      </c>
      <c r="D583" s="25" t="s">
        <v>685</v>
      </c>
      <c r="E583" s="25" t="s">
        <v>725</v>
      </c>
      <c r="F583" s="25" t="s">
        <v>726</v>
      </c>
    </row>
    <row r="584" spans="1:6" x14ac:dyDescent="0.25">
      <c r="A584" s="25" t="s">
        <v>162</v>
      </c>
      <c r="B584" s="25" t="s">
        <v>1227</v>
      </c>
      <c r="C584" s="25" t="s">
        <v>2430</v>
      </c>
      <c r="D584" s="25" t="s">
        <v>685</v>
      </c>
      <c r="E584" s="25" t="s">
        <v>725</v>
      </c>
      <c r="F584" s="25" t="s">
        <v>1332</v>
      </c>
    </row>
    <row r="585" spans="1:6" x14ac:dyDescent="0.25">
      <c r="A585" s="25" t="s">
        <v>163</v>
      </c>
      <c r="B585" s="25" t="s">
        <v>350</v>
      </c>
      <c r="C585" s="25" t="s">
        <v>2431</v>
      </c>
      <c r="D585" s="25" t="s">
        <v>727</v>
      </c>
      <c r="E585" s="25" t="s">
        <v>728</v>
      </c>
      <c r="F585" s="25" t="s">
        <v>729</v>
      </c>
    </row>
    <row r="586" spans="1:6" x14ac:dyDescent="0.25">
      <c r="A586" s="25" t="s">
        <v>164</v>
      </c>
      <c r="B586" s="25" t="s">
        <v>350</v>
      </c>
      <c r="C586" s="25" t="s">
        <v>2432</v>
      </c>
      <c r="D586" s="25" t="s">
        <v>730</v>
      </c>
      <c r="E586" s="25" t="s">
        <v>731</v>
      </c>
      <c r="F586" s="25" t="s">
        <v>732</v>
      </c>
    </row>
    <row r="587" spans="1:6" x14ac:dyDescent="0.25">
      <c r="A587" s="25" t="s">
        <v>166</v>
      </c>
      <c r="B587" s="25" t="s">
        <v>350</v>
      </c>
      <c r="C587" s="25" t="s">
        <v>2433</v>
      </c>
      <c r="D587" s="25" t="s">
        <v>736</v>
      </c>
      <c r="E587" s="25" t="s">
        <v>737</v>
      </c>
      <c r="F587" s="25" t="s">
        <v>738</v>
      </c>
    </row>
    <row r="588" spans="1:6" x14ac:dyDescent="0.25">
      <c r="A588" s="25" t="s">
        <v>262</v>
      </c>
      <c r="B588" s="25" t="s">
        <v>350</v>
      </c>
      <c r="C588" s="25" t="s">
        <v>2434</v>
      </c>
      <c r="D588" s="25" t="s">
        <v>413</v>
      </c>
      <c r="E588" s="25" t="s">
        <v>985</v>
      </c>
      <c r="F588" s="25" t="s">
        <v>986</v>
      </c>
    </row>
    <row r="589" spans="1:6" x14ac:dyDescent="0.25">
      <c r="A589" s="25" t="s">
        <v>167</v>
      </c>
      <c r="B589" s="25" t="s">
        <v>350</v>
      </c>
      <c r="C589" s="25" t="s">
        <v>2435</v>
      </c>
      <c r="D589" s="25" t="s">
        <v>739</v>
      </c>
      <c r="E589" s="25" t="s">
        <v>740</v>
      </c>
      <c r="F589" s="25" t="s">
        <v>741</v>
      </c>
    </row>
    <row r="590" spans="1:6" x14ac:dyDescent="0.25">
      <c r="A590" s="25" t="s">
        <v>167</v>
      </c>
      <c r="B590" s="25" t="s">
        <v>1896</v>
      </c>
      <c r="C590" s="25" t="s">
        <v>2435</v>
      </c>
      <c r="D590" s="25" t="s">
        <v>739</v>
      </c>
      <c r="E590" s="25" t="s">
        <v>740</v>
      </c>
      <c r="F590" s="25" t="s">
        <v>1909</v>
      </c>
    </row>
    <row r="591" spans="1:6" x14ac:dyDescent="0.25">
      <c r="A591" s="25" t="s">
        <v>167</v>
      </c>
      <c r="B591" s="25" t="s">
        <v>2716</v>
      </c>
      <c r="C591" s="25" t="s">
        <v>2435</v>
      </c>
      <c r="D591" s="25" t="s">
        <v>739</v>
      </c>
      <c r="E591" s="25" t="s">
        <v>740</v>
      </c>
      <c r="F591" s="25" t="s">
        <v>2725</v>
      </c>
    </row>
    <row r="592" spans="1:6" x14ac:dyDescent="0.25">
      <c r="A592" s="25" t="s">
        <v>167</v>
      </c>
      <c r="B592" s="25" t="s">
        <v>1375</v>
      </c>
      <c r="C592" s="25" t="s">
        <v>2435</v>
      </c>
      <c r="D592" s="25" t="s">
        <v>739</v>
      </c>
      <c r="E592" s="25" t="s">
        <v>740</v>
      </c>
      <c r="F592" s="25" t="s">
        <v>1518</v>
      </c>
    </row>
    <row r="593" spans="1:6" x14ac:dyDescent="0.25">
      <c r="A593" s="25" t="s">
        <v>169</v>
      </c>
      <c r="B593" s="25" t="s">
        <v>350</v>
      </c>
      <c r="C593" s="25" t="s">
        <v>2436</v>
      </c>
      <c r="D593" s="25" t="s">
        <v>380</v>
      </c>
      <c r="E593" s="25" t="s">
        <v>745</v>
      </c>
      <c r="F593" s="25" t="s">
        <v>746</v>
      </c>
    </row>
    <row r="594" spans="1:6" x14ac:dyDescent="0.25">
      <c r="A594" s="25" t="s">
        <v>169</v>
      </c>
      <c r="B594" s="25" t="s">
        <v>1896</v>
      </c>
      <c r="C594" s="25" t="s">
        <v>2436</v>
      </c>
      <c r="D594" s="25" t="s">
        <v>380</v>
      </c>
      <c r="E594" s="25" t="s">
        <v>745</v>
      </c>
      <c r="F594" s="25" t="s">
        <v>2057</v>
      </c>
    </row>
    <row r="595" spans="1:6" x14ac:dyDescent="0.25">
      <c r="A595" s="25" t="s">
        <v>169</v>
      </c>
      <c r="B595" s="25" t="s">
        <v>2077</v>
      </c>
      <c r="C595" s="25" t="s">
        <v>2436</v>
      </c>
      <c r="D595" s="25" t="s">
        <v>380</v>
      </c>
      <c r="E595" s="25" t="s">
        <v>745</v>
      </c>
      <c r="F595" s="25" t="s">
        <v>2106</v>
      </c>
    </row>
    <row r="596" spans="1:6" x14ac:dyDescent="0.25">
      <c r="A596" s="25" t="s">
        <v>169</v>
      </c>
      <c r="B596" s="25" t="s">
        <v>2152</v>
      </c>
      <c r="C596" s="25" t="s">
        <v>2436</v>
      </c>
      <c r="D596" s="25" t="s">
        <v>380</v>
      </c>
      <c r="E596" s="25" t="s">
        <v>745</v>
      </c>
      <c r="F596" s="25" t="s">
        <v>2195</v>
      </c>
    </row>
    <row r="597" spans="1:6" x14ac:dyDescent="0.25">
      <c r="A597" s="25" t="s">
        <v>169</v>
      </c>
      <c r="B597" s="25" t="s">
        <v>1815</v>
      </c>
      <c r="C597" s="25" t="s">
        <v>2436</v>
      </c>
      <c r="D597" s="25" t="s">
        <v>380</v>
      </c>
      <c r="E597" s="25" t="s">
        <v>745</v>
      </c>
      <c r="F597" s="25" t="s">
        <v>1839</v>
      </c>
    </row>
    <row r="598" spans="1:6" x14ac:dyDescent="0.25">
      <c r="A598" s="25" t="s">
        <v>169</v>
      </c>
      <c r="B598" s="25" t="s">
        <v>1227</v>
      </c>
      <c r="C598" s="25" t="s">
        <v>2436</v>
      </c>
      <c r="D598" s="25" t="s">
        <v>380</v>
      </c>
      <c r="E598" s="25" t="s">
        <v>745</v>
      </c>
      <c r="F598" s="25" t="s">
        <v>1333</v>
      </c>
    </row>
    <row r="599" spans="1:6" x14ac:dyDescent="0.25">
      <c r="A599" s="25" t="s">
        <v>169</v>
      </c>
      <c r="B599" s="25" t="s">
        <v>1110</v>
      </c>
      <c r="C599" s="25" t="s">
        <v>2436</v>
      </c>
      <c r="D599" s="25" t="s">
        <v>380</v>
      </c>
      <c r="E599" s="25" t="s">
        <v>745</v>
      </c>
      <c r="F599" s="25" t="s">
        <v>1171</v>
      </c>
    </row>
    <row r="600" spans="1:6" x14ac:dyDescent="0.25">
      <c r="A600" s="25" t="s">
        <v>169</v>
      </c>
      <c r="B600" s="25" t="s">
        <v>1568</v>
      </c>
      <c r="C600" s="25" t="s">
        <v>2436</v>
      </c>
      <c r="D600" s="25" t="s">
        <v>380</v>
      </c>
      <c r="E600" s="25" t="s">
        <v>745</v>
      </c>
      <c r="F600" s="25" t="s">
        <v>1620</v>
      </c>
    </row>
    <row r="601" spans="1:6" x14ac:dyDescent="0.25">
      <c r="A601" s="25" t="s">
        <v>169</v>
      </c>
      <c r="B601" s="25" t="s">
        <v>1658</v>
      </c>
      <c r="C601" s="25" t="s">
        <v>2436</v>
      </c>
      <c r="D601" s="25" t="s">
        <v>380</v>
      </c>
      <c r="E601" s="25" t="s">
        <v>745</v>
      </c>
      <c r="F601" s="25" t="s">
        <v>1703</v>
      </c>
    </row>
    <row r="602" spans="1:6" x14ac:dyDescent="0.25">
      <c r="A602" s="25" t="s">
        <v>169</v>
      </c>
      <c r="B602" s="25" t="s">
        <v>1532</v>
      </c>
      <c r="C602" s="25" t="s">
        <v>2436</v>
      </c>
      <c r="D602" s="25" t="s">
        <v>380</v>
      </c>
      <c r="E602" s="25" t="s">
        <v>745</v>
      </c>
      <c r="F602" s="25" t="s">
        <v>1559</v>
      </c>
    </row>
    <row r="603" spans="1:6" x14ac:dyDescent="0.25">
      <c r="A603" s="25" t="s">
        <v>169</v>
      </c>
      <c r="B603" s="25" t="s">
        <v>2225</v>
      </c>
      <c r="C603" s="25" t="s">
        <v>2436</v>
      </c>
      <c r="D603" s="25" t="s">
        <v>380</v>
      </c>
      <c r="E603" s="25" t="s">
        <v>745</v>
      </c>
      <c r="F603" s="25" t="s">
        <v>2236</v>
      </c>
    </row>
    <row r="604" spans="1:6" x14ac:dyDescent="0.25">
      <c r="A604" s="25" t="s">
        <v>169</v>
      </c>
      <c r="B604" s="25" t="s">
        <v>1723</v>
      </c>
      <c r="C604" s="25" t="s">
        <v>2436</v>
      </c>
      <c r="D604" s="25" t="s">
        <v>380</v>
      </c>
      <c r="E604" s="25" t="s">
        <v>745</v>
      </c>
      <c r="F604" s="25" t="s">
        <v>1739</v>
      </c>
    </row>
    <row r="605" spans="1:6" x14ac:dyDescent="0.25">
      <c r="A605" s="25" t="s">
        <v>169</v>
      </c>
      <c r="B605" s="25" t="s">
        <v>1375</v>
      </c>
      <c r="C605" s="25" t="s">
        <v>2436</v>
      </c>
      <c r="D605" s="25" t="s">
        <v>380</v>
      </c>
      <c r="E605" s="25" t="s">
        <v>745</v>
      </c>
      <c r="F605" s="25" t="s">
        <v>2825</v>
      </c>
    </row>
    <row r="606" spans="1:6" x14ac:dyDescent="0.25">
      <c r="A606" s="25" t="s">
        <v>169</v>
      </c>
      <c r="B606" s="25" t="s">
        <v>2201</v>
      </c>
      <c r="C606" s="25" t="s">
        <v>2436</v>
      </c>
      <c r="D606" s="25" t="s">
        <v>380</v>
      </c>
      <c r="E606" s="25" t="s">
        <v>745</v>
      </c>
      <c r="F606" s="25" t="s">
        <v>2215</v>
      </c>
    </row>
    <row r="607" spans="1:6" x14ac:dyDescent="0.25">
      <c r="A607" s="25" t="s">
        <v>169</v>
      </c>
      <c r="B607" s="25" t="s">
        <v>2275</v>
      </c>
      <c r="C607" s="25" t="s">
        <v>2436</v>
      </c>
      <c r="D607" s="25" t="s">
        <v>380</v>
      </c>
      <c r="E607" s="25" t="s">
        <v>745</v>
      </c>
      <c r="F607" s="25" t="s">
        <v>2826</v>
      </c>
    </row>
    <row r="608" spans="1:6" x14ac:dyDescent="0.25">
      <c r="A608" s="25" t="s">
        <v>171</v>
      </c>
      <c r="B608" s="25" t="s">
        <v>350</v>
      </c>
      <c r="C608" s="25" t="s">
        <v>2437</v>
      </c>
      <c r="D608" s="25" t="s">
        <v>749</v>
      </c>
      <c r="E608" s="25" t="s">
        <v>750</v>
      </c>
      <c r="F608" s="25" t="s">
        <v>751</v>
      </c>
    </row>
    <row r="609" spans="1:6" x14ac:dyDescent="0.25">
      <c r="A609" s="25" t="s">
        <v>172</v>
      </c>
      <c r="B609" s="25" t="s">
        <v>350</v>
      </c>
      <c r="C609" s="25" t="s">
        <v>2438</v>
      </c>
      <c r="D609" s="25" t="s">
        <v>752</v>
      </c>
      <c r="E609" s="25" t="s">
        <v>753</v>
      </c>
      <c r="F609" s="25" t="s">
        <v>754</v>
      </c>
    </row>
    <row r="610" spans="1:6" x14ac:dyDescent="0.25">
      <c r="A610" s="25" t="s">
        <v>173</v>
      </c>
      <c r="B610" s="25" t="s">
        <v>350</v>
      </c>
      <c r="C610" s="25" t="s">
        <v>2439</v>
      </c>
      <c r="D610" s="25" t="s">
        <v>755</v>
      </c>
      <c r="E610" s="25" t="s">
        <v>756</v>
      </c>
      <c r="F610" s="25" t="s">
        <v>757</v>
      </c>
    </row>
    <row r="611" spans="1:6" x14ac:dyDescent="0.25">
      <c r="A611" s="25" t="s">
        <v>173</v>
      </c>
      <c r="B611" s="25" t="s">
        <v>1896</v>
      </c>
      <c r="C611" s="25" t="s">
        <v>2439</v>
      </c>
      <c r="D611" s="25" t="s">
        <v>755</v>
      </c>
      <c r="E611" s="25" t="s">
        <v>756</v>
      </c>
      <c r="F611" s="25" t="s">
        <v>2019</v>
      </c>
    </row>
    <row r="612" spans="1:6" x14ac:dyDescent="0.25">
      <c r="A612" s="25" t="s">
        <v>173</v>
      </c>
      <c r="B612" s="25" t="s">
        <v>2109</v>
      </c>
      <c r="C612" s="25" t="s">
        <v>2439</v>
      </c>
      <c r="D612" s="25" t="s">
        <v>755</v>
      </c>
      <c r="E612" s="25" t="s">
        <v>756</v>
      </c>
      <c r="F612" s="25" t="s">
        <v>2139</v>
      </c>
    </row>
    <row r="613" spans="1:6" x14ac:dyDescent="0.25">
      <c r="A613" s="25" t="s">
        <v>173</v>
      </c>
      <c r="B613" s="25" t="s">
        <v>1744</v>
      </c>
      <c r="C613" s="25" t="s">
        <v>2439</v>
      </c>
      <c r="D613" s="25" t="s">
        <v>755</v>
      </c>
      <c r="E613" s="25" t="s">
        <v>756</v>
      </c>
      <c r="F613" s="25" t="s">
        <v>1794</v>
      </c>
    </row>
    <row r="614" spans="1:6" x14ac:dyDescent="0.25">
      <c r="A614" s="25" t="s">
        <v>173</v>
      </c>
      <c r="B614" s="25" t="s">
        <v>1815</v>
      </c>
      <c r="C614" s="25" t="s">
        <v>2439</v>
      </c>
      <c r="D614" s="25" t="s">
        <v>755</v>
      </c>
      <c r="E614" s="25" t="s">
        <v>756</v>
      </c>
      <c r="F614" s="25" t="s">
        <v>1874</v>
      </c>
    </row>
    <row r="615" spans="1:6" x14ac:dyDescent="0.25">
      <c r="A615" s="25" t="s">
        <v>173</v>
      </c>
      <c r="B615" s="25" t="s">
        <v>1110</v>
      </c>
      <c r="C615" s="25" t="s">
        <v>2439</v>
      </c>
      <c r="D615" s="25" t="s">
        <v>755</v>
      </c>
      <c r="E615" s="25" t="s">
        <v>756</v>
      </c>
      <c r="F615" s="25" t="s">
        <v>1156</v>
      </c>
    </row>
    <row r="616" spans="1:6" x14ac:dyDescent="0.25">
      <c r="A616" s="25" t="s">
        <v>173</v>
      </c>
      <c r="B616" s="25" t="s">
        <v>1658</v>
      </c>
      <c r="C616" s="25" t="s">
        <v>2439</v>
      </c>
      <c r="D616" s="25" t="s">
        <v>755</v>
      </c>
      <c r="E616" s="25" t="s">
        <v>756</v>
      </c>
      <c r="F616" s="25" t="s">
        <v>1670</v>
      </c>
    </row>
    <row r="617" spans="1:6" x14ac:dyDescent="0.25">
      <c r="A617" s="25" t="s">
        <v>173</v>
      </c>
      <c r="B617" s="25" t="s">
        <v>1375</v>
      </c>
      <c r="C617" s="25" t="s">
        <v>2439</v>
      </c>
      <c r="D617" s="25" t="s">
        <v>755</v>
      </c>
      <c r="E617" s="25" t="s">
        <v>756</v>
      </c>
      <c r="F617" s="25" t="s">
        <v>2827</v>
      </c>
    </row>
    <row r="618" spans="1:6" x14ac:dyDescent="0.25">
      <c r="A618" s="25" t="s">
        <v>174</v>
      </c>
      <c r="B618" s="25" t="s">
        <v>350</v>
      </c>
      <c r="C618" s="25" t="s">
        <v>2440</v>
      </c>
      <c r="D618" s="25" t="s">
        <v>758</v>
      </c>
      <c r="E618" s="25" t="s">
        <v>759</v>
      </c>
      <c r="F618" s="25" t="s">
        <v>760</v>
      </c>
    </row>
    <row r="619" spans="1:6" x14ac:dyDescent="0.25">
      <c r="A619" s="25" t="s">
        <v>174</v>
      </c>
      <c r="B619" s="25" t="s">
        <v>1896</v>
      </c>
      <c r="C619" s="25" t="s">
        <v>2440</v>
      </c>
      <c r="D619" s="25" t="s">
        <v>758</v>
      </c>
      <c r="E619" s="25" t="s">
        <v>759</v>
      </c>
      <c r="F619" s="25" t="s">
        <v>1954</v>
      </c>
    </row>
    <row r="620" spans="1:6" x14ac:dyDescent="0.25">
      <c r="A620" s="25" t="s">
        <v>174</v>
      </c>
      <c r="B620" s="25" t="s">
        <v>1375</v>
      </c>
      <c r="C620" s="25" t="s">
        <v>2440</v>
      </c>
      <c r="D620" s="25" t="s">
        <v>758</v>
      </c>
      <c r="E620" s="25" t="s">
        <v>759</v>
      </c>
      <c r="F620" s="25" t="s">
        <v>1406</v>
      </c>
    </row>
    <row r="621" spans="1:6" x14ac:dyDescent="0.25">
      <c r="A621" s="25" t="s">
        <v>175</v>
      </c>
      <c r="B621" s="25" t="s">
        <v>350</v>
      </c>
      <c r="C621" s="25" t="s">
        <v>2441</v>
      </c>
      <c r="D621" s="25" t="s">
        <v>761</v>
      </c>
      <c r="E621" s="25" t="s">
        <v>762</v>
      </c>
      <c r="F621" s="25" t="s">
        <v>763</v>
      </c>
    </row>
    <row r="622" spans="1:6" x14ac:dyDescent="0.25">
      <c r="A622" s="25" t="s">
        <v>175</v>
      </c>
      <c r="B622" s="25" t="s">
        <v>1815</v>
      </c>
      <c r="C622" s="25" t="s">
        <v>2441</v>
      </c>
      <c r="D622" s="25" t="s">
        <v>761</v>
      </c>
      <c r="E622" s="25" t="s">
        <v>762</v>
      </c>
      <c r="F622" s="25" t="s">
        <v>2828</v>
      </c>
    </row>
    <row r="623" spans="1:6" x14ac:dyDescent="0.25">
      <c r="A623" s="25" t="s">
        <v>176</v>
      </c>
      <c r="B623" s="25" t="s">
        <v>350</v>
      </c>
      <c r="C623" s="25" t="s">
        <v>2442</v>
      </c>
      <c r="D623" s="25" t="s">
        <v>764</v>
      </c>
      <c r="E623" s="25" t="s">
        <v>765</v>
      </c>
      <c r="F623" s="25" t="s">
        <v>766</v>
      </c>
    </row>
    <row r="624" spans="1:6" x14ac:dyDescent="0.25">
      <c r="A624" s="25" t="s">
        <v>176</v>
      </c>
      <c r="B624" s="25" t="s">
        <v>1896</v>
      </c>
      <c r="C624" s="25" t="s">
        <v>2442</v>
      </c>
      <c r="D624" s="25" t="s">
        <v>764</v>
      </c>
      <c r="E624" s="25" t="s">
        <v>765</v>
      </c>
      <c r="F624" s="25" t="s">
        <v>2056</v>
      </c>
    </row>
    <row r="625" spans="1:6" x14ac:dyDescent="0.25">
      <c r="A625" s="25" t="s">
        <v>176</v>
      </c>
      <c r="B625" s="25" t="s">
        <v>2225</v>
      </c>
      <c r="C625" s="25" t="s">
        <v>2442</v>
      </c>
      <c r="D625" s="25" t="s">
        <v>764</v>
      </c>
      <c r="E625" s="25" t="s">
        <v>765</v>
      </c>
      <c r="F625" s="25" t="s">
        <v>2237</v>
      </c>
    </row>
    <row r="626" spans="1:6" x14ac:dyDescent="0.25">
      <c r="A626" s="25" t="s">
        <v>176</v>
      </c>
      <c r="B626" s="25" t="s">
        <v>1375</v>
      </c>
      <c r="C626" s="25" t="s">
        <v>2442</v>
      </c>
      <c r="D626" s="25" t="s">
        <v>764</v>
      </c>
      <c r="E626" s="25" t="s">
        <v>765</v>
      </c>
      <c r="F626" s="25" t="s">
        <v>2829</v>
      </c>
    </row>
    <row r="627" spans="1:6" x14ac:dyDescent="0.25">
      <c r="A627" s="25" t="s">
        <v>177</v>
      </c>
      <c r="B627" s="25" t="s">
        <v>350</v>
      </c>
      <c r="C627" s="25" t="s">
        <v>2443</v>
      </c>
      <c r="D627" s="25" t="s">
        <v>767</v>
      </c>
      <c r="E627" s="25" t="s">
        <v>768</v>
      </c>
      <c r="F627" s="25" t="s">
        <v>769</v>
      </c>
    </row>
    <row r="628" spans="1:6" x14ac:dyDescent="0.25">
      <c r="A628" s="25" t="s">
        <v>177</v>
      </c>
      <c r="B628" s="25" t="s">
        <v>1896</v>
      </c>
      <c r="C628" s="25" t="s">
        <v>2443</v>
      </c>
      <c r="D628" s="25" t="s">
        <v>767</v>
      </c>
      <c r="E628" s="25" t="s">
        <v>768</v>
      </c>
      <c r="F628" s="25" t="s">
        <v>1989</v>
      </c>
    </row>
    <row r="629" spans="1:6" x14ac:dyDescent="0.25">
      <c r="A629" s="25" t="s">
        <v>177</v>
      </c>
      <c r="B629" s="25" t="s">
        <v>1375</v>
      </c>
      <c r="C629" s="25" t="s">
        <v>2443</v>
      </c>
      <c r="D629" s="25" t="s">
        <v>767</v>
      </c>
      <c r="E629" s="25" t="s">
        <v>768</v>
      </c>
      <c r="F629" s="25" t="s">
        <v>1412</v>
      </c>
    </row>
    <row r="630" spans="1:6" x14ac:dyDescent="0.25">
      <c r="A630" s="25" t="s">
        <v>178</v>
      </c>
      <c r="B630" s="25" t="s">
        <v>350</v>
      </c>
      <c r="C630" s="25" t="s">
        <v>2444</v>
      </c>
      <c r="D630" s="25" t="s">
        <v>770</v>
      </c>
      <c r="E630" s="25" t="s">
        <v>771</v>
      </c>
      <c r="F630" s="25" t="s">
        <v>772</v>
      </c>
    </row>
    <row r="631" spans="1:6" x14ac:dyDescent="0.25">
      <c r="A631" s="25" t="s">
        <v>178</v>
      </c>
      <c r="B631" s="25" t="s">
        <v>1896</v>
      </c>
      <c r="C631" s="25" t="s">
        <v>2444</v>
      </c>
      <c r="D631" s="25" t="s">
        <v>770</v>
      </c>
      <c r="E631" s="25" t="s">
        <v>771</v>
      </c>
      <c r="F631" s="25" t="s">
        <v>1916</v>
      </c>
    </row>
    <row r="632" spans="1:6" x14ac:dyDescent="0.25">
      <c r="A632" s="25" t="s">
        <v>178</v>
      </c>
      <c r="B632" s="25" t="s">
        <v>1375</v>
      </c>
      <c r="C632" s="25" t="s">
        <v>2444</v>
      </c>
      <c r="D632" s="25" t="s">
        <v>770</v>
      </c>
      <c r="E632" s="25" t="s">
        <v>771</v>
      </c>
      <c r="F632" s="25" t="s">
        <v>1444</v>
      </c>
    </row>
    <row r="633" spans="1:6" x14ac:dyDescent="0.25">
      <c r="A633" s="25" t="s">
        <v>179</v>
      </c>
      <c r="B633" s="25" t="s">
        <v>350</v>
      </c>
      <c r="C633" s="25" t="s">
        <v>2830</v>
      </c>
      <c r="D633" s="25" t="s">
        <v>773</v>
      </c>
      <c r="E633" s="25" t="s">
        <v>2831</v>
      </c>
      <c r="F633" s="25" t="s">
        <v>774</v>
      </c>
    </row>
    <row r="634" spans="1:6" x14ac:dyDescent="0.25">
      <c r="A634" s="25" t="s">
        <v>180</v>
      </c>
      <c r="B634" s="25" t="s">
        <v>350</v>
      </c>
      <c r="C634" s="25" t="s">
        <v>2445</v>
      </c>
      <c r="D634" s="25" t="s">
        <v>413</v>
      </c>
      <c r="E634" s="25" t="s">
        <v>775</v>
      </c>
      <c r="F634" s="25" t="s">
        <v>776</v>
      </c>
    </row>
    <row r="635" spans="1:6" x14ac:dyDescent="0.25">
      <c r="A635" s="25" t="s">
        <v>1353</v>
      </c>
      <c r="B635" s="25" t="s">
        <v>1227</v>
      </c>
      <c r="C635" s="25" t="s">
        <v>2446</v>
      </c>
      <c r="D635" s="25" t="s">
        <v>413</v>
      </c>
      <c r="E635" s="25" t="s">
        <v>1354</v>
      </c>
      <c r="F635" s="25" t="s">
        <v>1355</v>
      </c>
    </row>
    <row r="636" spans="1:6" x14ac:dyDescent="0.25">
      <c r="A636" s="25" t="s">
        <v>1353</v>
      </c>
      <c r="B636" s="25" t="s">
        <v>1356</v>
      </c>
      <c r="C636" s="25" t="s">
        <v>2446</v>
      </c>
      <c r="D636" s="25" t="s">
        <v>413</v>
      </c>
      <c r="E636" s="25" t="s">
        <v>1354</v>
      </c>
      <c r="F636" s="25" t="s">
        <v>2832</v>
      </c>
    </row>
    <row r="637" spans="1:6" x14ac:dyDescent="0.25">
      <c r="A637" s="25" t="s">
        <v>182</v>
      </c>
      <c r="B637" s="25" t="s">
        <v>350</v>
      </c>
      <c r="C637" s="25" t="s">
        <v>2447</v>
      </c>
      <c r="D637" s="25" t="s">
        <v>779</v>
      </c>
      <c r="E637" s="25" t="s">
        <v>780</v>
      </c>
      <c r="F637" s="25" t="s">
        <v>2833</v>
      </c>
    </row>
    <row r="638" spans="1:6" x14ac:dyDescent="0.25">
      <c r="A638" s="25" t="s">
        <v>182</v>
      </c>
      <c r="B638" s="25" t="s">
        <v>1896</v>
      </c>
      <c r="C638" s="25" t="s">
        <v>2447</v>
      </c>
      <c r="D638" s="25" t="s">
        <v>779</v>
      </c>
      <c r="E638" s="25" t="s">
        <v>780</v>
      </c>
      <c r="F638" s="25" t="s">
        <v>1904</v>
      </c>
    </row>
    <row r="639" spans="1:6" x14ac:dyDescent="0.25">
      <c r="A639" s="25" t="s">
        <v>182</v>
      </c>
      <c r="B639" s="25" t="s">
        <v>1815</v>
      </c>
      <c r="C639" s="25" t="s">
        <v>2447</v>
      </c>
      <c r="D639" s="25" t="s">
        <v>779</v>
      </c>
      <c r="E639" s="25" t="s">
        <v>780</v>
      </c>
      <c r="F639" s="25" t="s">
        <v>1821</v>
      </c>
    </row>
    <row r="640" spans="1:6" x14ac:dyDescent="0.25">
      <c r="A640" s="25" t="s">
        <v>182</v>
      </c>
      <c r="B640" s="25" t="s">
        <v>1658</v>
      </c>
      <c r="C640" s="25" t="s">
        <v>2447</v>
      </c>
      <c r="D640" s="25" t="s">
        <v>779</v>
      </c>
      <c r="E640" s="25" t="s">
        <v>780</v>
      </c>
      <c r="F640" s="25" t="s">
        <v>1690</v>
      </c>
    </row>
    <row r="641" spans="1:6" x14ac:dyDescent="0.25">
      <c r="A641" s="25" t="s">
        <v>182</v>
      </c>
      <c r="B641" s="25" t="s">
        <v>1375</v>
      </c>
      <c r="C641" s="25" t="s">
        <v>2447</v>
      </c>
      <c r="D641" s="25" t="s">
        <v>779</v>
      </c>
      <c r="E641" s="25" t="s">
        <v>780</v>
      </c>
      <c r="F641" s="25" t="s">
        <v>1419</v>
      </c>
    </row>
    <row r="642" spans="1:6" x14ac:dyDescent="0.25">
      <c r="A642" s="25" t="s">
        <v>183</v>
      </c>
      <c r="B642" s="25" t="s">
        <v>350</v>
      </c>
      <c r="C642" s="25" t="s">
        <v>2448</v>
      </c>
      <c r="D642" s="25" t="s">
        <v>781</v>
      </c>
      <c r="E642" s="25" t="s">
        <v>782</v>
      </c>
      <c r="F642" s="25" t="s">
        <v>783</v>
      </c>
    </row>
    <row r="643" spans="1:6" x14ac:dyDescent="0.25">
      <c r="A643" s="25" t="s">
        <v>183</v>
      </c>
      <c r="B643" s="25" t="s">
        <v>1896</v>
      </c>
      <c r="C643" s="25" t="s">
        <v>2448</v>
      </c>
      <c r="D643" s="25" t="s">
        <v>781</v>
      </c>
      <c r="E643" s="25" t="s">
        <v>782</v>
      </c>
      <c r="F643" s="25" t="s">
        <v>1915</v>
      </c>
    </row>
    <row r="644" spans="1:6" x14ac:dyDescent="0.25">
      <c r="A644" s="25" t="s">
        <v>185</v>
      </c>
      <c r="B644" s="25" t="s">
        <v>350</v>
      </c>
      <c r="C644" s="25" t="s">
        <v>2449</v>
      </c>
      <c r="D644" s="25" t="s">
        <v>787</v>
      </c>
      <c r="E644" s="25" t="s">
        <v>788</v>
      </c>
      <c r="F644" s="25" t="s">
        <v>789</v>
      </c>
    </row>
    <row r="645" spans="1:6" x14ac:dyDescent="0.25">
      <c r="A645" s="25" t="s">
        <v>185</v>
      </c>
      <c r="B645" s="25" t="s">
        <v>1227</v>
      </c>
      <c r="C645" s="25" t="s">
        <v>2449</v>
      </c>
      <c r="D645" s="25" t="s">
        <v>787</v>
      </c>
      <c r="E645" s="25" t="s">
        <v>788</v>
      </c>
      <c r="F645" s="25" t="s">
        <v>1259</v>
      </c>
    </row>
    <row r="646" spans="1:6" x14ac:dyDescent="0.25">
      <c r="A646" s="25" t="s">
        <v>185</v>
      </c>
      <c r="B646" s="25" t="s">
        <v>1375</v>
      </c>
      <c r="C646" s="25" t="s">
        <v>2449</v>
      </c>
      <c r="D646" s="25" t="s">
        <v>787</v>
      </c>
      <c r="E646" s="25" t="s">
        <v>788</v>
      </c>
      <c r="F646" s="25" t="s">
        <v>2834</v>
      </c>
    </row>
    <row r="647" spans="1:6" x14ac:dyDescent="0.25">
      <c r="A647" s="25" t="s">
        <v>186</v>
      </c>
      <c r="B647" s="25" t="s">
        <v>350</v>
      </c>
      <c r="C647" s="25" t="s">
        <v>2450</v>
      </c>
      <c r="D647" s="25" t="s">
        <v>790</v>
      </c>
      <c r="E647" s="25" t="s">
        <v>791</v>
      </c>
      <c r="F647" s="25" t="s">
        <v>792</v>
      </c>
    </row>
    <row r="648" spans="1:6" x14ac:dyDescent="0.25">
      <c r="A648" s="25" t="s">
        <v>187</v>
      </c>
      <c r="B648" s="25" t="s">
        <v>350</v>
      </c>
      <c r="C648" s="25" t="s">
        <v>2451</v>
      </c>
      <c r="D648" s="25" t="s">
        <v>793</v>
      </c>
      <c r="E648" s="25" t="s">
        <v>794</v>
      </c>
      <c r="F648" s="25" t="s">
        <v>795</v>
      </c>
    </row>
    <row r="649" spans="1:6" x14ac:dyDescent="0.25">
      <c r="A649" s="25" t="s">
        <v>188</v>
      </c>
      <c r="B649" s="25" t="s">
        <v>350</v>
      </c>
      <c r="C649" s="25" t="s">
        <v>2452</v>
      </c>
      <c r="D649" s="25" t="s">
        <v>796</v>
      </c>
      <c r="E649" s="25" t="s">
        <v>797</v>
      </c>
      <c r="F649" s="25" t="s">
        <v>798</v>
      </c>
    </row>
    <row r="650" spans="1:6" x14ac:dyDescent="0.25">
      <c r="A650" s="25" t="s">
        <v>188</v>
      </c>
      <c r="B650" s="25" t="s">
        <v>1896</v>
      </c>
      <c r="C650" s="25" t="s">
        <v>2452</v>
      </c>
      <c r="D650" s="25" t="s">
        <v>796</v>
      </c>
      <c r="E650" s="25" t="s">
        <v>797</v>
      </c>
      <c r="F650" s="25" t="s">
        <v>2037</v>
      </c>
    </row>
    <row r="651" spans="1:6" x14ac:dyDescent="0.25">
      <c r="A651" s="25" t="s">
        <v>188</v>
      </c>
      <c r="B651" s="25" t="s">
        <v>2077</v>
      </c>
      <c r="C651" s="25" t="s">
        <v>2452</v>
      </c>
      <c r="D651" s="25" t="s">
        <v>796</v>
      </c>
      <c r="E651" s="25" t="s">
        <v>797</v>
      </c>
      <c r="F651" s="25" t="s">
        <v>2100</v>
      </c>
    </row>
    <row r="652" spans="1:6" x14ac:dyDescent="0.25">
      <c r="A652" s="25" t="s">
        <v>188</v>
      </c>
      <c r="B652" s="25" t="s">
        <v>2152</v>
      </c>
      <c r="C652" s="25" t="s">
        <v>2452</v>
      </c>
      <c r="D652" s="25" t="s">
        <v>796</v>
      </c>
      <c r="E652" s="25" t="s">
        <v>797</v>
      </c>
      <c r="F652" s="25" t="s">
        <v>2186</v>
      </c>
    </row>
    <row r="653" spans="1:6" x14ac:dyDescent="0.25">
      <c r="A653" s="25" t="s">
        <v>188</v>
      </c>
      <c r="B653" s="25" t="s">
        <v>1227</v>
      </c>
      <c r="C653" s="25" t="s">
        <v>2452</v>
      </c>
      <c r="D653" s="25" t="s">
        <v>796</v>
      </c>
      <c r="E653" s="25" t="s">
        <v>797</v>
      </c>
      <c r="F653" s="25" t="s">
        <v>1315</v>
      </c>
    </row>
    <row r="654" spans="1:6" x14ac:dyDescent="0.25">
      <c r="A654" s="25" t="s">
        <v>188</v>
      </c>
      <c r="B654" s="25" t="s">
        <v>1110</v>
      </c>
      <c r="C654" s="25" t="s">
        <v>2452</v>
      </c>
      <c r="D654" s="25" t="s">
        <v>796</v>
      </c>
      <c r="E654" s="25" t="s">
        <v>797</v>
      </c>
      <c r="F654" s="25" t="s">
        <v>1154</v>
      </c>
    </row>
    <row r="655" spans="1:6" x14ac:dyDescent="0.25">
      <c r="A655" s="25" t="s">
        <v>188</v>
      </c>
      <c r="B655" s="25" t="s">
        <v>1568</v>
      </c>
      <c r="C655" s="25" t="s">
        <v>2452</v>
      </c>
      <c r="D655" s="25" t="s">
        <v>796</v>
      </c>
      <c r="E655" s="25" t="s">
        <v>797</v>
      </c>
      <c r="F655" s="25" t="s">
        <v>1609</v>
      </c>
    </row>
    <row r="656" spans="1:6" x14ac:dyDescent="0.25">
      <c r="A656" s="25" t="s">
        <v>188</v>
      </c>
      <c r="B656" s="25" t="s">
        <v>1658</v>
      </c>
      <c r="C656" s="25" t="s">
        <v>2452</v>
      </c>
      <c r="D656" s="25" t="s">
        <v>796</v>
      </c>
      <c r="E656" s="25" t="s">
        <v>797</v>
      </c>
      <c r="F656" s="25" t="s">
        <v>1696</v>
      </c>
    </row>
    <row r="657" spans="1:6" x14ac:dyDescent="0.25">
      <c r="A657" s="25" t="s">
        <v>188</v>
      </c>
      <c r="B657" s="25" t="s">
        <v>1375</v>
      </c>
      <c r="C657" s="25" t="s">
        <v>2452</v>
      </c>
      <c r="D657" s="25" t="s">
        <v>796</v>
      </c>
      <c r="E657" s="25" t="s">
        <v>797</v>
      </c>
      <c r="F657" s="25" t="s">
        <v>1390</v>
      </c>
    </row>
    <row r="658" spans="1:6" x14ac:dyDescent="0.25">
      <c r="A658" s="25" t="s">
        <v>188</v>
      </c>
      <c r="B658" s="25" t="s">
        <v>2201</v>
      </c>
      <c r="C658" s="25" t="s">
        <v>2452</v>
      </c>
      <c r="D658" s="25" t="s">
        <v>796</v>
      </c>
      <c r="E658" s="25" t="s">
        <v>797</v>
      </c>
      <c r="F658" s="25" t="s">
        <v>2221</v>
      </c>
    </row>
    <row r="659" spans="1:6" x14ac:dyDescent="0.25">
      <c r="A659" s="25" t="s">
        <v>188</v>
      </c>
      <c r="B659" s="25" t="s">
        <v>2275</v>
      </c>
      <c r="C659" s="25" t="s">
        <v>2452</v>
      </c>
      <c r="D659" s="25" t="s">
        <v>796</v>
      </c>
      <c r="E659" s="25" t="s">
        <v>797</v>
      </c>
      <c r="F659" s="25" t="s">
        <v>2293</v>
      </c>
    </row>
    <row r="660" spans="1:6" x14ac:dyDescent="0.25">
      <c r="A660" s="25" t="s">
        <v>189</v>
      </c>
      <c r="B660" s="25" t="s">
        <v>350</v>
      </c>
      <c r="C660" s="25" t="s">
        <v>2453</v>
      </c>
      <c r="D660" s="25" t="s">
        <v>533</v>
      </c>
      <c r="E660" s="25" t="s">
        <v>799</v>
      </c>
      <c r="F660" s="25" t="s">
        <v>800</v>
      </c>
    </row>
    <row r="661" spans="1:6" x14ac:dyDescent="0.25">
      <c r="A661" s="25" t="s">
        <v>189</v>
      </c>
      <c r="B661" s="25" t="s">
        <v>1896</v>
      </c>
      <c r="C661" s="25" t="s">
        <v>2453</v>
      </c>
      <c r="D661" s="25" t="s">
        <v>533</v>
      </c>
      <c r="E661" s="25" t="s">
        <v>799</v>
      </c>
      <c r="F661" s="25" t="s">
        <v>1953</v>
      </c>
    </row>
    <row r="662" spans="1:6" x14ac:dyDescent="0.25">
      <c r="A662" s="25" t="s">
        <v>189</v>
      </c>
      <c r="B662" s="25" t="s">
        <v>2109</v>
      </c>
      <c r="C662" s="25" t="s">
        <v>2453</v>
      </c>
      <c r="D662" s="25" t="s">
        <v>533</v>
      </c>
      <c r="E662" s="25" t="s">
        <v>799</v>
      </c>
      <c r="F662" s="25" t="s">
        <v>2119</v>
      </c>
    </row>
    <row r="663" spans="1:6" x14ac:dyDescent="0.25">
      <c r="A663" s="25" t="s">
        <v>189</v>
      </c>
      <c r="B663" s="25" t="s">
        <v>2077</v>
      </c>
      <c r="C663" s="25" t="s">
        <v>2453</v>
      </c>
      <c r="D663" s="25" t="s">
        <v>533</v>
      </c>
      <c r="E663" s="25" t="s">
        <v>799</v>
      </c>
      <c r="F663" s="25" t="s">
        <v>2084</v>
      </c>
    </row>
    <row r="664" spans="1:6" x14ac:dyDescent="0.25">
      <c r="A664" s="25" t="s">
        <v>189</v>
      </c>
      <c r="B664" s="25" t="s">
        <v>1744</v>
      </c>
      <c r="C664" s="25" t="s">
        <v>2453</v>
      </c>
      <c r="D664" s="25" t="s">
        <v>533</v>
      </c>
      <c r="E664" s="25" t="s">
        <v>799</v>
      </c>
      <c r="F664" s="25" t="s">
        <v>1771</v>
      </c>
    </row>
    <row r="665" spans="1:6" x14ac:dyDescent="0.25">
      <c r="A665" s="25" t="s">
        <v>189</v>
      </c>
      <c r="B665" s="25" t="s">
        <v>1815</v>
      </c>
      <c r="C665" s="25" t="s">
        <v>2453</v>
      </c>
      <c r="D665" s="25" t="s">
        <v>533</v>
      </c>
      <c r="E665" s="25" t="s">
        <v>799</v>
      </c>
      <c r="F665" s="25" t="s">
        <v>1850</v>
      </c>
    </row>
    <row r="666" spans="1:6" x14ac:dyDescent="0.25">
      <c r="A666" s="25" t="s">
        <v>189</v>
      </c>
      <c r="B666" s="25" t="s">
        <v>1227</v>
      </c>
      <c r="C666" s="25" t="s">
        <v>2453</v>
      </c>
      <c r="D666" s="25" t="s">
        <v>533</v>
      </c>
      <c r="E666" s="25" t="s">
        <v>799</v>
      </c>
      <c r="F666" s="25" t="s">
        <v>2835</v>
      </c>
    </row>
    <row r="667" spans="1:6" x14ac:dyDescent="0.25">
      <c r="A667" s="25" t="s">
        <v>189</v>
      </c>
      <c r="B667" s="25" t="s">
        <v>1110</v>
      </c>
      <c r="C667" s="25" t="s">
        <v>2453</v>
      </c>
      <c r="D667" s="25" t="s">
        <v>533</v>
      </c>
      <c r="E667" s="25" t="s">
        <v>799</v>
      </c>
      <c r="F667" s="25" t="s">
        <v>1148</v>
      </c>
    </row>
    <row r="668" spans="1:6" x14ac:dyDescent="0.25">
      <c r="A668" s="25" t="s">
        <v>189</v>
      </c>
      <c r="B668" s="25" t="s">
        <v>1568</v>
      </c>
      <c r="C668" s="25" t="s">
        <v>2453</v>
      </c>
      <c r="D668" s="25" t="s">
        <v>533</v>
      </c>
      <c r="E668" s="25" t="s">
        <v>799</v>
      </c>
      <c r="F668" s="25" t="s">
        <v>1597</v>
      </c>
    </row>
    <row r="669" spans="1:6" x14ac:dyDescent="0.25">
      <c r="A669" s="25" t="s">
        <v>189</v>
      </c>
      <c r="B669" s="25" t="s">
        <v>1658</v>
      </c>
      <c r="C669" s="25" t="s">
        <v>2453</v>
      </c>
      <c r="D669" s="25" t="s">
        <v>533</v>
      </c>
      <c r="E669" s="25" t="s">
        <v>799</v>
      </c>
      <c r="F669" s="25" t="s">
        <v>1685</v>
      </c>
    </row>
    <row r="670" spans="1:6" x14ac:dyDescent="0.25">
      <c r="A670" s="25" t="s">
        <v>189</v>
      </c>
      <c r="B670" s="25" t="s">
        <v>1532</v>
      </c>
      <c r="C670" s="25" t="s">
        <v>2453</v>
      </c>
      <c r="D670" s="25" t="s">
        <v>533</v>
      </c>
      <c r="E670" s="25" t="s">
        <v>799</v>
      </c>
      <c r="F670" s="25" t="s">
        <v>1546</v>
      </c>
    </row>
    <row r="671" spans="1:6" x14ac:dyDescent="0.25">
      <c r="A671" s="25" t="s">
        <v>189</v>
      </c>
      <c r="B671" s="25" t="s">
        <v>2201</v>
      </c>
      <c r="C671" s="25" t="s">
        <v>2453</v>
      </c>
      <c r="D671" s="25" t="s">
        <v>533</v>
      </c>
      <c r="E671" s="25" t="s">
        <v>799</v>
      </c>
      <c r="F671" s="25" t="s">
        <v>2210</v>
      </c>
    </row>
    <row r="672" spans="1:6" x14ac:dyDescent="0.25">
      <c r="A672" s="25" t="s">
        <v>1298</v>
      </c>
      <c r="B672" s="25" t="s">
        <v>1227</v>
      </c>
      <c r="C672" s="25" t="s">
        <v>2454</v>
      </c>
      <c r="D672" s="25" t="s">
        <v>688</v>
      </c>
      <c r="E672" s="25" t="s">
        <v>1299</v>
      </c>
      <c r="F672" s="25" t="s">
        <v>1300</v>
      </c>
    </row>
    <row r="673" spans="1:6" x14ac:dyDescent="0.25">
      <c r="A673" s="25" t="s">
        <v>191</v>
      </c>
      <c r="B673" s="25" t="s">
        <v>350</v>
      </c>
      <c r="C673" s="25" t="s">
        <v>2455</v>
      </c>
      <c r="D673" s="25" t="s">
        <v>803</v>
      </c>
      <c r="E673" s="25" t="s">
        <v>804</v>
      </c>
      <c r="F673" s="25" t="s">
        <v>805</v>
      </c>
    </row>
    <row r="674" spans="1:6" x14ac:dyDescent="0.25">
      <c r="A674" s="25" t="s">
        <v>191</v>
      </c>
      <c r="B674" s="25" t="s">
        <v>1896</v>
      </c>
      <c r="C674" s="25" t="s">
        <v>2455</v>
      </c>
      <c r="D674" s="25" t="s">
        <v>803</v>
      </c>
      <c r="E674" s="25" t="s">
        <v>804</v>
      </c>
      <c r="F674" s="25" t="s">
        <v>2018</v>
      </c>
    </row>
    <row r="675" spans="1:6" x14ac:dyDescent="0.25">
      <c r="A675" s="25" t="s">
        <v>191</v>
      </c>
      <c r="B675" s="25" t="s">
        <v>2077</v>
      </c>
      <c r="C675" s="25" t="s">
        <v>2455</v>
      </c>
      <c r="D675" s="25" t="s">
        <v>803</v>
      </c>
      <c r="E675" s="25" t="s">
        <v>804</v>
      </c>
      <c r="F675" s="25" t="s">
        <v>2096</v>
      </c>
    </row>
    <row r="676" spans="1:6" x14ac:dyDescent="0.25">
      <c r="A676" s="25" t="s">
        <v>191</v>
      </c>
      <c r="B676" s="25" t="s">
        <v>2152</v>
      </c>
      <c r="C676" s="25" t="s">
        <v>2455</v>
      </c>
      <c r="D676" s="25" t="s">
        <v>803</v>
      </c>
      <c r="E676" s="25" t="s">
        <v>804</v>
      </c>
      <c r="F676" s="25" t="s">
        <v>2182</v>
      </c>
    </row>
    <row r="677" spans="1:6" x14ac:dyDescent="0.25">
      <c r="A677" s="25" t="s">
        <v>191</v>
      </c>
      <c r="B677" s="25" t="s">
        <v>1744</v>
      </c>
      <c r="C677" s="25" t="s">
        <v>2455</v>
      </c>
      <c r="D677" s="25" t="s">
        <v>803</v>
      </c>
      <c r="E677" s="25" t="s">
        <v>804</v>
      </c>
      <c r="F677" s="25" t="s">
        <v>2836</v>
      </c>
    </row>
    <row r="678" spans="1:6" x14ac:dyDescent="0.25">
      <c r="A678" s="25" t="s">
        <v>191</v>
      </c>
      <c r="B678" s="25" t="s">
        <v>1815</v>
      </c>
      <c r="C678" s="25" t="s">
        <v>2455</v>
      </c>
      <c r="D678" s="25" t="s">
        <v>803</v>
      </c>
      <c r="E678" s="25" t="s">
        <v>804</v>
      </c>
      <c r="F678" s="25" t="s">
        <v>2837</v>
      </c>
    </row>
    <row r="679" spans="1:6" x14ac:dyDescent="0.25">
      <c r="A679" s="25" t="s">
        <v>191</v>
      </c>
      <c r="B679" s="25" t="s">
        <v>1227</v>
      </c>
      <c r="C679" s="25" t="s">
        <v>2838</v>
      </c>
      <c r="D679" s="25" t="s">
        <v>803</v>
      </c>
      <c r="E679" s="25" t="s">
        <v>2839</v>
      </c>
      <c r="F679" s="25" t="s">
        <v>2840</v>
      </c>
    </row>
    <row r="680" spans="1:6" x14ac:dyDescent="0.25">
      <c r="A680" s="25" t="s">
        <v>191</v>
      </c>
      <c r="B680" s="25" t="s">
        <v>1110</v>
      </c>
      <c r="C680" s="25" t="s">
        <v>2455</v>
      </c>
      <c r="D680" s="25" t="s">
        <v>803</v>
      </c>
      <c r="E680" s="25" t="s">
        <v>804</v>
      </c>
      <c r="F680" s="25" t="s">
        <v>1163</v>
      </c>
    </row>
    <row r="681" spans="1:6" x14ac:dyDescent="0.25">
      <c r="A681" s="25" t="s">
        <v>191</v>
      </c>
      <c r="B681" s="25" t="s">
        <v>1568</v>
      </c>
      <c r="C681" s="25" t="s">
        <v>2455</v>
      </c>
      <c r="D681" s="25" t="s">
        <v>803</v>
      </c>
      <c r="E681" s="25" t="s">
        <v>804</v>
      </c>
      <c r="F681" s="25" t="s">
        <v>1598</v>
      </c>
    </row>
    <row r="682" spans="1:6" x14ac:dyDescent="0.25">
      <c r="A682" s="25" t="s">
        <v>191</v>
      </c>
      <c r="B682" s="25" t="s">
        <v>1658</v>
      </c>
      <c r="C682" s="25" t="s">
        <v>2455</v>
      </c>
      <c r="D682" s="25" t="s">
        <v>803</v>
      </c>
      <c r="E682" s="25" t="s">
        <v>804</v>
      </c>
      <c r="F682" s="25" t="s">
        <v>1686</v>
      </c>
    </row>
    <row r="683" spans="1:6" x14ac:dyDescent="0.25">
      <c r="A683" s="25" t="s">
        <v>191</v>
      </c>
      <c r="B683" s="25" t="s">
        <v>1532</v>
      </c>
      <c r="C683" s="25" t="s">
        <v>2455</v>
      </c>
      <c r="D683" s="25" t="s">
        <v>803</v>
      </c>
      <c r="E683" s="25" t="s">
        <v>804</v>
      </c>
      <c r="F683" s="25" t="s">
        <v>1547</v>
      </c>
    </row>
    <row r="684" spans="1:6" x14ac:dyDescent="0.25">
      <c r="A684" s="25" t="s">
        <v>191</v>
      </c>
      <c r="B684" s="25" t="s">
        <v>2225</v>
      </c>
      <c r="C684" s="25" t="s">
        <v>2455</v>
      </c>
      <c r="D684" s="25" t="s">
        <v>803</v>
      </c>
      <c r="E684" s="25" t="s">
        <v>804</v>
      </c>
      <c r="F684" s="25" t="s">
        <v>2261</v>
      </c>
    </row>
    <row r="685" spans="1:6" x14ac:dyDescent="0.25">
      <c r="A685" s="25" t="s">
        <v>191</v>
      </c>
      <c r="B685" s="25" t="s">
        <v>1375</v>
      </c>
      <c r="C685" s="25" t="s">
        <v>2455</v>
      </c>
      <c r="D685" s="25" t="s">
        <v>803</v>
      </c>
      <c r="E685" s="25" t="s">
        <v>804</v>
      </c>
      <c r="F685" s="25" t="s">
        <v>1430</v>
      </c>
    </row>
    <row r="686" spans="1:6" x14ac:dyDescent="0.25">
      <c r="A686" s="25" t="s">
        <v>191</v>
      </c>
      <c r="B686" s="25" t="s">
        <v>2201</v>
      </c>
      <c r="C686" s="25" t="s">
        <v>2455</v>
      </c>
      <c r="D686" s="25" t="s">
        <v>803</v>
      </c>
      <c r="E686" s="25" t="s">
        <v>804</v>
      </c>
      <c r="F686" s="25" t="s">
        <v>2218</v>
      </c>
    </row>
    <row r="687" spans="1:6" x14ac:dyDescent="0.25">
      <c r="A687" s="25" t="s">
        <v>192</v>
      </c>
      <c r="B687" s="25" t="s">
        <v>350</v>
      </c>
      <c r="C687" s="25" t="s">
        <v>2456</v>
      </c>
      <c r="D687" s="25" t="s">
        <v>806</v>
      </c>
      <c r="E687" s="25" t="s">
        <v>807</v>
      </c>
      <c r="F687" s="25" t="s">
        <v>808</v>
      </c>
    </row>
    <row r="688" spans="1:6" x14ac:dyDescent="0.25">
      <c r="A688" s="25" t="s">
        <v>192</v>
      </c>
      <c r="B688" s="25" t="s">
        <v>1896</v>
      </c>
      <c r="C688" s="25" t="s">
        <v>2456</v>
      </c>
      <c r="D688" s="25" t="s">
        <v>806</v>
      </c>
      <c r="E688" s="25" t="s">
        <v>807</v>
      </c>
      <c r="F688" s="25" t="s">
        <v>2841</v>
      </c>
    </row>
    <row r="689" spans="1:6" x14ac:dyDescent="0.25">
      <c r="A689" s="25" t="s">
        <v>192</v>
      </c>
      <c r="B689" s="25" t="s">
        <v>2077</v>
      </c>
      <c r="C689" s="25" t="s">
        <v>2456</v>
      </c>
      <c r="D689" s="25" t="s">
        <v>806</v>
      </c>
      <c r="E689" s="25" t="s">
        <v>807</v>
      </c>
      <c r="F689" s="25" t="s">
        <v>2088</v>
      </c>
    </row>
    <row r="690" spans="1:6" x14ac:dyDescent="0.25">
      <c r="A690" s="25" t="s">
        <v>192</v>
      </c>
      <c r="B690" s="25" t="s">
        <v>1744</v>
      </c>
      <c r="C690" s="25" t="s">
        <v>2456</v>
      </c>
      <c r="D690" s="25" t="s">
        <v>806</v>
      </c>
      <c r="E690" s="25" t="s">
        <v>807</v>
      </c>
      <c r="F690" s="25" t="s">
        <v>1772</v>
      </c>
    </row>
    <row r="691" spans="1:6" x14ac:dyDescent="0.25">
      <c r="A691" s="25" t="s">
        <v>192</v>
      </c>
      <c r="B691" s="25" t="s">
        <v>1110</v>
      </c>
      <c r="C691" s="25" t="s">
        <v>2456</v>
      </c>
      <c r="D691" s="25" t="s">
        <v>806</v>
      </c>
      <c r="E691" s="25" t="s">
        <v>807</v>
      </c>
      <c r="F691" s="25" t="s">
        <v>1161</v>
      </c>
    </row>
    <row r="692" spans="1:6" x14ac:dyDescent="0.25">
      <c r="A692" s="25" t="s">
        <v>192</v>
      </c>
      <c r="B692" s="25" t="s">
        <v>1568</v>
      </c>
      <c r="C692" s="25" t="s">
        <v>2456</v>
      </c>
      <c r="D692" s="25" t="s">
        <v>806</v>
      </c>
      <c r="E692" s="25" t="s">
        <v>807</v>
      </c>
      <c r="F692" s="25" t="s">
        <v>1606</v>
      </c>
    </row>
    <row r="693" spans="1:6" x14ac:dyDescent="0.25">
      <c r="A693" s="25" t="s">
        <v>192</v>
      </c>
      <c r="B693" s="25" t="s">
        <v>1658</v>
      </c>
      <c r="C693" s="25" t="s">
        <v>2456</v>
      </c>
      <c r="D693" s="25" t="s">
        <v>806</v>
      </c>
      <c r="E693" s="25" t="s">
        <v>807</v>
      </c>
      <c r="F693" s="25" t="s">
        <v>1693</v>
      </c>
    </row>
    <row r="694" spans="1:6" x14ac:dyDescent="0.25">
      <c r="A694" s="25" t="s">
        <v>192</v>
      </c>
      <c r="B694" s="25" t="s">
        <v>1532</v>
      </c>
      <c r="C694" s="25" t="s">
        <v>2456</v>
      </c>
      <c r="D694" s="25" t="s">
        <v>806</v>
      </c>
      <c r="E694" s="25" t="s">
        <v>807</v>
      </c>
      <c r="F694" s="25" t="s">
        <v>1551</v>
      </c>
    </row>
    <row r="695" spans="1:6" x14ac:dyDescent="0.25">
      <c r="A695" s="25" t="s">
        <v>192</v>
      </c>
      <c r="B695" s="25" t="s">
        <v>2225</v>
      </c>
      <c r="C695" s="25" t="s">
        <v>2456</v>
      </c>
      <c r="D695" s="25" t="s">
        <v>806</v>
      </c>
      <c r="E695" s="25" t="s">
        <v>807</v>
      </c>
      <c r="F695" s="25" t="s">
        <v>2227</v>
      </c>
    </row>
    <row r="696" spans="1:6" x14ac:dyDescent="0.25">
      <c r="A696" s="25" t="s">
        <v>192</v>
      </c>
      <c r="B696" s="25" t="s">
        <v>1375</v>
      </c>
      <c r="C696" s="25" t="s">
        <v>2456</v>
      </c>
      <c r="D696" s="25" t="s">
        <v>806</v>
      </c>
      <c r="E696" s="25" t="s">
        <v>807</v>
      </c>
      <c r="F696" s="25" t="s">
        <v>1511</v>
      </c>
    </row>
    <row r="697" spans="1:6" x14ac:dyDescent="0.25">
      <c r="A697" s="25" t="s">
        <v>192</v>
      </c>
      <c r="B697" s="25" t="s">
        <v>2201</v>
      </c>
      <c r="C697" s="25" t="s">
        <v>2456</v>
      </c>
      <c r="D697" s="25" t="s">
        <v>806</v>
      </c>
      <c r="E697" s="25" t="s">
        <v>807</v>
      </c>
      <c r="F697" s="25" t="s">
        <v>2217</v>
      </c>
    </row>
    <row r="698" spans="1:6" x14ac:dyDescent="0.25">
      <c r="A698" s="25" t="s">
        <v>192</v>
      </c>
      <c r="B698" s="25" t="s">
        <v>2275</v>
      </c>
      <c r="C698" s="25" t="s">
        <v>2456</v>
      </c>
      <c r="D698" s="25" t="s">
        <v>806</v>
      </c>
      <c r="E698" s="25" t="s">
        <v>807</v>
      </c>
      <c r="F698" s="25" t="s">
        <v>2842</v>
      </c>
    </row>
    <row r="699" spans="1:6" x14ac:dyDescent="0.25">
      <c r="A699" s="25" t="s">
        <v>193</v>
      </c>
      <c r="B699" s="25" t="s">
        <v>350</v>
      </c>
      <c r="C699" s="25" t="s">
        <v>2457</v>
      </c>
      <c r="D699" s="25" t="s">
        <v>809</v>
      </c>
      <c r="E699" s="25" t="s">
        <v>810</v>
      </c>
      <c r="F699" s="25" t="s">
        <v>811</v>
      </c>
    </row>
    <row r="700" spans="1:6" x14ac:dyDescent="0.25">
      <c r="A700" s="25" t="s">
        <v>195</v>
      </c>
      <c r="B700" s="25" t="s">
        <v>350</v>
      </c>
      <c r="C700" s="25" t="s">
        <v>2458</v>
      </c>
      <c r="D700" s="25" t="s">
        <v>814</v>
      </c>
      <c r="E700" s="25" t="s">
        <v>815</v>
      </c>
      <c r="F700" s="25" t="s">
        <v>2843</v>
      </c>
    </row>
    <row r="701" spans="1:6" x14ac:dyDescent="0.25">
      <c r="A701" s="25" t="s">
        <v>196</v>
      </c>
      <c r="B701" s="25" t="s">
        <v>350</v>
      </c>
      <c r="C701" s="25" t="s">
        <v>2459</v>
      </c>
      <c r="D701" s="25" t="s">
        <v>816</v>
      </c>
      <c r="E701" s="25" t="s">
        <v>817</v>
      </c>
      <c r="F701" s="25" t="s">
        <v>818</v>
      </c>
    </row>
    <row r="702" spans="1:6" x14ac:dyDescent="0.25">
      <c r="A702" s="25" t="s">
        <v>197</v>
      </c>
      <c r="B702" s="25" t="s">
        <v>350</v>
      </c>
      <c r="C702" s="25" t="s">
        <v>2460</v>
      </c>
      <c r="D702" s="25" t="s">
        <v>688</v>
      </c>
      <c r="E702" s="25" t="s">
        <v>819</v>
      </c>
      <c r="F702" s="25" t="s">
        <v>820</v>
      </c>
    </row>
    <row r="703" spans="1:6" x14ac:dyDescent="0.25">
      <c r="A703" s="25" t="s">
        <v>198</v>
      </c>
      <c r="B703" s="25" t="s">
        <v>350</v>
      </c>
      <c r="C703" s="25" t="s">
        <v>2461</v>
      </c>
      <c r="D703" s="25" t="s">
        <v>707</v>
      </c>
      <c r="E703" s="25" t="s">
        <v>821</v>
      </c>
      <c r="F703" s="25" t="s">
        <v>822</v>
      </c>
    </row>
    <row r="704" spans="1:6" x14ac:dyDescent="0.25">
      <c r="A704" s="25" t="s">
        <v>198</v>
      </c>
      <c r="B704" s="25" t="s">
        <v>1227</v>
      </c>
      <c r="C704" s="25" t="s">
        <v>2461</v>
      </c>
      <c r="D704" s="25" t="s">
        <v>707</v>
      </c>
      <c r="E704" s="25" t="s">
        <v>821</v>
      </c>
      <c r="F704" s="25" t="s">
        <v>1334</v>
      </c>
    </row>
    <row r="705" spans="1:6" x14ac:dyDescent="0.25">
      <c r="A705" s="25" t="s">
        <v>199</v>
      </c>
      <c r="B705" s="25" t="s">
        <v>350</v>
      </c>
      <c r="C705" s="25" t="s">
        <v>2462</v>
      </c>
      <c r="D705" s="25" t="s">
        <v>823</v>
      </c>
      <c r="E705" s="25" t="s">
        <v>824</v>
      </c>
      <c r="F705" s="25" t="s">
        <v>825</v>
      </c>
    </row>
    <row r="706" spans="1:6" x14ac:dyDescent="0.25">
      <c r="A706" s="25" t="s">
        <v>199</v>
      </c>
      <c r="B706" s="25" t="s">
        <v>1744</v>
      </c>
      <c r="C706" s="25" t="s">
        <v>2462</v>
      </c>
      <c r="D706" s="25" t="s">
        <v>823</v>
      </c>
      <c r="E706" s="25" t="s">
        <v>824</v>
      </c>
      <c r="F706" s="25" t="s">
        <v>1754</v>
      </c>
    </row>
    <row r="707" spans="1:6" x14ac:dyDescent="0.25">
      <c r="A707" s="25" t="s">
        <v>199</v>
      </c>
      <c r="B707" s="25" t="s">
        <v>1815</v>
      </c>
      <c r="C707" s="25" t="s">
        <v>2462</v>
      </c>
      <c r="D707" s="25" t="s">
        <v>823</v>
      </c>
      <c r="E707" s="25" t="s">
        <v>824</v>
      </c>
      <c r="F707" s="25" t="s">
        <v>1825</v>
      </c>
    </row>
    <row r="708" spans="1:6" x14ac:dyDescent="0.25">
      <c r="A708" s="25" t="s">
        <v>200</v>
      </c>
      <c r="B708" s="25" t="s">
        <v>350</v>
      </c>
      <c r="C708" s="25" t="s">
        <v>2463</v>
      </c>
      <c r="D708" s="25" t="s">
        <v>826</v>
      </c>
      <c r="E708" s="25" t="s">
        <v>827</v>
      </c>
      <c r="F708" s="25" t="s">
        <v>828</v>
      </c>
    </row>
    <row r="709" spans="1:6" x14ac:dyDescent="0.25">
      <c r="A709" s="25" t="s">
        <v>200</v>
      </c>
      <c r="B709" s="25" t="s">
        <v>1896</v>
      </c>
      <c r="C709" s="25" t="s">
        <v>2463</v>
      </c>
      <c r="D709" s="25" t="s">
        <v>826</v>
      </c>
      <c r="E709" s="25" t="s">
        <v>827</v>
      </c>
      <c r="F709" s="25" t="s">
        <v>1984</v>
      </c>
    </row>
    <row r="710" spans="1:6" x14ac:dyDescent="0.25">
      <c r="A710" s="25" t="s">
        <v>201</v>
      </c>
      <c r="B710" s="25" t="s">
        <v>350</v>
      </c>
      <c r="C710" s="25" t="s">
        <v>2464</v>
      </c>
      <c r="D710" s="25" t="s">
        <v>431</v>
      </c>
      <c r="E710" s="25" t="s">
        <v>829</v>
      </c>
      <c r="F710" s="25" t="s">
        <v>830</v>
      </c>
    </row>
    <row r="711" spans="1:6" x14ac:dyDescent="0.25">
      <c r="A711" s="25" t="s">
        <v>201</v>
      </c>
      <c r="B711" s="25" t="s">
        <v>1110</v>
      </c>
      <c r="C711" s="25" t="s">
        <v>2464</v>
      </c>
      <c r="D711" s="25" t="s">
        <v>431</v>
      </c>
      <c r="E711" s="25" t="s">
        <v>829</v>
      </c>
      <c r="F711" s="25" t="s">
        <v>1147</v>
      </c>
    </row>
    <row r="712" spans="1:6" x14ac:dyDescent="0.25">
      <c r="A712" s="25" t="s">
        <v>202</v>
      </c>
      <c r="B712" s="25" t="s">
        <v>350</v>
      </c>
      <c r="C712" s="25" t="s">
        <v>2465</v>
      </c>
      <c r="D712" s="25" t="s">
        <v>831</v>
      </c>
      <c r="E712" s="25" t="s">
        <v>832</v>
      </c>
      <c r="F712" s="25" t="s">
        <v>833</v>
      </c>
    </row>
    <row r="713" spans="1:6" x14ac:dyDescent="0.25">
      <c r="A713" s="25" t="s">
        <v>202</v>
      </c>
      <c r="B713" s="25" t="s">
        <v>1896</v>
      </c>
      <c r="C713" s="25" t="s">
        <v>2465</v>
      </c>
      <c r="D713" s="25" t="s">
        <v>831</v>
      </c>
      <c r="E713" s="25" t="s">
        <v>832</v>
      </c>
      <c r="F713" s="25" t="s">
        <v>2052</v>
      </c>
    </row>
    <row r="714" spans="1:6" x14ac:dyDescent="0.25">
      <c r="A714" s="25" t="s">
        <v>202</v>
      </c>
      <c r="B714" s="25" t="s">
        <v>2109</v>
      </c>
      <c r="C714" s="25" t="s">
        <v>2465</v>
      </c>
      <c r="D714" s="25" t="s">
        <v>831</v>
      </c>
      <c r="E714" s="25" t="s">
        <v>832</v>
      </c>
      <c r="F714" s="25" t="s">
        <v>2145</v>
      </c>
    </row>
    <row r="715" spans="1:6" x14ac:dyDescent="0.25">
      <c r="A715" s="25" t="s">
        <v>202</v>
      </c>
      <c r="B715" s="25" t="s">
        <v>2152</v>
      </c>
      <c r="C715" s="25" t="s">
        <v>2465</v>
      </c>
      <c r="D715" s="25" t="s">
        <v>831</v>
      </c>
      <c r="E715" s="25" t="s">
        <v>832</v>
      </c>
      <c r="F715" s="25" t="s">
        <v>2191</v>
      </c>
    </row>
    <row r="716" spans="1:6" x14ac:dyDescent="0.25">
      <c r="A716" s="25" t="s">
        <v>202</v>
      </c>
      <c r="B716" s="25" t="s">
        <v>1744</v>
      </c>
      <c r="C716" s="25" t="s">
        <v>2465</v>
      </c>
      <c r="D716" s="25" t="s">
        <v>831</v>
      </c>
      <c r="E716" s="25" t="s">
        <v>832</v>
      </c>
      <c r="F716" s="25" t="s">
        <v>1789</v>
      </c>
    </row>
    <row r="717" spans="1:6" x14ac:dyDescent="0.25">
      <c r="A717" s="25" t="s">
        <v>202</v>
      </c>
      <c r="B717" s="25" t="s">
        <v>1815</v>
      </c>
      <c r="C717" s="25" t="s">
        <v>2465</v>
      </c>
      <c r="D717" s="25" t="s">
        <v>831</v>
      </c>
      <c r="E717" s="25" t="s">
        <v>832</v>
      </c>
      <c r="F717" s="25" t="s">
        <v>1871</v>
      </c>
    </row>
    <row r="718" spans="1:6" x14ac:dyDescent="0.25">
      <c r="A718" s="25" t="s">
        <v>202</v>
      </c>
      <c r="B718" s="25" t="s">
        <v>1227</v>
      </c>
      <c r="C718" s="25" t="s">
        <v>2844</v>
      </c>
      <c r="D718" s="25" t="s">
        <v>831</v>
      </c>
      <c r="E718" s="25" t="s">
        <v>1296</v>
      </c>
      <c r="F718" s="25" t="s">
        <v>1297</v>
      </c>
    </row>
    <row r="719" spans="1:6" x14ac:dyDescent="0.25">
      <c r="A719" s="25" t="s">
        <v>202</v>
      </c>
      <c r="B719" s="25" t="s">
        <v>1110</v>
      </c>
      <c r="C719" s="25" t="s">
        <v>2465</v>
      </c>
      <c r="D719" s="25" t="s">
        <v>831</v>
      </c>
      <c r="E719" s="25" t="s">
        <v>832</v>
      </c>
      <c r="F719" s="25" t="s">
        <v>1201</v>
      </c>
    </row>
    <row r="720" spans="1:6" x14ac:dyDescent="0.25">
      <c r="A720" s="25" t="s">
        <v>202</v>
      </c>
      <c r="B720" s="25" t="s">
        <v>1568</v>
      </c>
      <c r="C720" s="25" t="s">
        <v>2465</v>
      </c>
      <c r="D720" s="25" t="s">
        <v>831</v>
      </c>
      <c r="E720" s="25" t="s">
        <v>832</v>
      </c>
      <c r="F720" s="25" t="s">
        <v>1625</v>
      </c>
    </row>
    <row r="721" spans="1:6" x14ac:dyDescent="0.25">
      <c r="A721" s="25" t="s">
        <v>202</v>
      </c>
      <c r="B721" s="25" t="s">
        <v>1658</v>
      </c>
      <c r="C721" s="25" t="s">
        <v>2465</v>
      </c>
      <c r="D721" s="25" t="s">
        <v>831</v>
      </c>
      <c r="E721" s="25" t="s">
        <v>832</v>
      </c>
      <c r="F721" s="25" t="s">
        <v>1708</v>
      </c>
    </row>
    <row r="722" spans="1:6" x14ac:dyDescent="0.25">
      <c r="A722" s="25" t="s">
        <v>202</v>
      </c>
      <c r="B722" s="25" t="s">
        <v>1532</v>
      </c>
      <c r="C722" s="25" t="s">
        <v>2465</v>
      </c>
      <c r="D722" s="25" t="s">
        <v>831</v>
      </c>
      <c r="E722" s="25" t="s">
        <v>832</v>
      </c>
      <c r="F722" s="25" t="s">
        <v>1562</v>
      </c>
    </row>
    <row r="723" spans="1:6" x14ac:dyDescent="0.25">
      <c r="A723" s="25" t="s">
        <v>202</v>
      </c>
      <c r="B723" s="25" t="s">
        <v>2764</v>
      </c>
      <c r="C723" s="25" t="s">
        <v>2465</v>
      </c>
      <c r="D723" s="25" t="s">
        <v>831</v>
      </c>
      <c r="E723" s="25" t="s">
        <v>832</v>
      </c>
      <c r="F723" s="25" t="s">
        <v>1740</v>
      </c>
    </row>
    <row r="724" spans="1:6" x14ac:dyDescent="0.25">
      <c r="A724" s="25" t="s">
        <v>202</v>
      </c>
      <c r="B724" s="25" t="s">
        <v>1375</v>
      </c>
      <c r="C724" s="25" t="s">
        <v>2465</v>
      </c>
      <c r="D724" s="25" t="s">
        <v>831</v>
      </c>
      <c r="E724" s="25" t="s">
        <v>832</v>
      </c>
      <c r="F724" s="25" t="s">
        <v>1439</v>
      </c>
    </row>
    <row r="725" spans="1:6" x14ac:dyDescent="0.25">
      <c r="A725" s="25" t="s">
        <v>202</v>
      </c>
      <c r="B725" s="25" t="s">
        <v>2201</v>
      </c>
      <c r="C725" s="25" t="s">
        <v>2465</v>
      </c>
      <c r="D725" s="25" t="s">
        <v>831</v>
      </c>
      <c r="E725" s="25" t="s">
        <v>832</v>
      </c>
      <c r="F725" s="25" t="s">
        <v>2216</v>
      </c>
    </row>
    <row r="726" spans="1:6" x14ac:dyDescent="0.25">
      <c r="A726" s="25" t="s">
        <v>202</v>
      </c>
      <c r="B726" s="25" t="s">
        <v>2275</v>
      </c>
      <c r="C726" s="25" t="s">
        <v>2465</v>
      </c>
      <c r="D726" s="25" t="s">
        <v>831</v>
      </c>
      <c r="E726" s="25" t="s">
        <v>832</v>
      </c>
      <c r="F726" s="25" t="s">
        <v>2290</v>
      </c>
    </row>
    <row r="727" spans="1:6" x14ac:dyDescent="0.25">
      <c r="A727" s="25" t="s">
        <v>203</v>
      </c>
      <c r="B727" s="25" t="s">
        <v>350</v>
      </c>
      <c r="C727" s="25" t="s">
        <v>2466</v>
      </c>
      <c r="D727" s="25" t="s">
        <v>834</v>
      </c>
      <c r="E727" s="25" t="s">
        <v>835</v>
      </c>
      <c r="F727" s="25" t="s">
        <v>836</v>
      </c>
    </row>
    <row r="728" spans="1:6" x14ac:dyDescent="0.25">
      <c r="A728" s="25" t="s">
        <v>204</v>
      </c>
      <c r="B728" s="25" t="s">
        <v>350</v>
      </c>
      <c r="C728" s="25" t="s">
        <v>2467</v>
      </c>
      <c r="D728" s="25" t="s">
        <v>413</v>
      </c>
      <c r="E728" s="25" t="s">
        <v>837</v>
      </c>
      <c r="F728" s="25" t="s">
        <v>838</v>
      </c>
    </row>
    <row r="729" spans="1:6" x14ac:dyDescent="0.25">
      <c r="A729" s="25" t="s">
        <v>204</v>
      </c>
      <c r="B729" s="25" t="s">
        <v>1568</v>
      </c>
      <c r="C729" s="25" t="s">
        <v>2467</v>
      </c>
      <c r="D729" s="25" t="s">
        <v>413</v>
      </c>
      <c r="E729" s="25" t="s">
        <v>837</v>
      </c>
      <c r="F729" s="25" t="s">
        <v>1573</v>
      </c>
    </row>
    <row r="730" spans="1:6" x14ac:dyDescent="0.25">
      <c r="A730" s="25" t="s">
        <v>205</v>
      </c>
      <c r="B730" s="25" t="s">
        <v>350</v>
      </c>
      <c r="C730" s="25" t="s">
        <v>2468</v>
      </c>
      <c r="D730" s="25" t="s">
        <v>839</v>
      </c>
      <c r="E730" s="25" t="s">
        <v>840</v>
      </c>
      <c r="F730" s="25" t="s">
        <v>841</v>
      </c>
    </row>
    <row r="731" spans="1:6" x14ac:dyDescent="0.25">
      <c r="A731" s="25" t="s">
        <v>206</v>
      </c>
      <c r="B731" s="25" t="s">
        <v>350</v>
      </c>
      <c r="C731" s="25" t="s">
        <v>2469</v>
      </c>
      <c r="D731" s="25" t="s">
        <v>842</v>
      </c>
      <c r="E731" s="25" t="s">
        <v>843</v>
      </c>
      <c r="F731" s="25" t="s">
        <v>844</v>
      </c>
    </row>
    <row r="732" spans="1:6" x14ac:dyDescent="0.25">
      <c r="A732" s="25" t="s">
        <v>206</v>
      </c>
      <c r="B732" s="25" t="s">
        <v>1227</v>
      </c>
      <c r="C732" s="25" t="s">
        <v>2469</v>
      </c>
      <c r="D732" s="25" t="s">
        <v>842</v>
      </c>
      <c r="E732" s="25" t="s">
        <v>843</v>
      </c>
      <c r="F732" s="25" t="s">
        <v>1306</v>
      </c>
    </row>
    <row r="733" spans="1:6" x14ac:dyDescent="0.25">
      <c r="A733" s="25" t="s">
        <v>206</v>
      </c>
      <c r="B733" s="25" t="s">
        <v>1568</v>
      </c>
      <c r="C733" s="25" t="s">
        <v>2469</v>
      </c>
      <c r="D733" s="25" t="s">
        <v>842</v>
      </c>
      <c r="E733" s="25" t="s">
        <v>843</v>
      </c>
      <c r="F733" s="25" t="s">
        <v>1631</v>
      </c>
    </row>
    <row r="734" spans="1:6" x14ac:dyDescent="0.25">
      <c r="A734" s="25" t="s">
        <v>207</v>
      </c>
      <c r="B734" s="25" t="s">
        <v>350</v>
      </c>
      <c r="C734" s="25" t="s">
        <v>2470</v>
      </c>
      <c r="D734" s="25" t="s">
        <v>845</v>
      </c>
      <c r="E734" s="25" t="s">
        <v>846</v>
      </c>
      <c r="F734" s="25" t="s">
        <v>847</v>
      </c>
    </row>
    <row r="735" spans="1:6" x14ac:dyDescent="0.25">
      <c r="A735" s="25" t="s">
        <v>208</v>
      </c>
      <c r="B735" s="25" t="s">
        <v>350</v>
      </c>
      <c r="C735" s="25" t="s">
        <v>2471</v>
      </c>
      <c r="D735" s="25" t="s">
        <v>848</v>
      </c>
      <c r="E735" s="25" t="s">
        <v>849</v>
      </c>
      <c r="F735" s="25" t="s">
        <v>850</v>
      </c>
    </row>
    <row r="736" spans="1:6" x14ac:dyDescent="0.25">
      <c r="A736" s="25" t="s">
        <v>208</v>
      </c>
      <c r="B736" s="25" t="s">
        <v>1896</v>
      </c>
      <c r="C736" s="25" t="s">
        <v>2471</v>
      </c>
      <c r="D736" s="25" t="s">
        <v>848</v>
      </c>
      <c r="E736" s="25" t="s">
        <v>849</v>
      </c>
      <c r="F736" s="25" t="s">
        <v>1994</v>
      </c>
    </row>
    <row r="737" spans="1:6" x14ac:dyDescent="0.25">
      <c r="A737" s="25" t="s">
        <v>208</v>
      </c>
      <c r="B737" s="25" t="s">
        <v>1375</v>
      </c>
      <c r="C737" s="25" t="s">
        <v>2471</v>
      </c>
      <c r="D737" s="25" t="s">
        <v>848</v>
      </c>
      <c r="E737" s="25" t="s">
        <v>849</v>
      </c>
      <c r="F737" s="25" t="s">
        <v>1403</v>
      </c>
    </row>
    <row r="738" spans="1:6" x14ac:dyDescent="0.25">
      <c r="A738" s="25" t="s">
        <v>209</v>
      </c>
      <c r="B738" s="25" t="s">
        <v>350</v>
      </c>
      <c r="C738" s="25" t="s">
        <v>2472</v>
      </c>
      <c r="D738" s="25" t="s">
        <v>851</v>
      </c>
      <c r="E738" s="25" t="s">
        <v>852</v>
      </c>
      <c r="F738" s="25" t="s">
        <v>853</v>
      </c>
    </row>
    <row r="739" spans="1:6" x14ac:dyDescent="0.25">
      <c r="A739" s="25" t="s">
        <v>209</v>
      </c>
      <c r="B739" s="25" t="s">
        <v>1896</v>
      </c>
      <c r="C739" s="25" t="s">
        <v>2472</v>
      </c>
      <c r="D739" s="25" t="s">
        <v>851</v>
      </c>
      <c r="E739" s="25" t="s">
        <v>852</v>
      </c>
      <c r="F739" s="25" t="s">
        <v>2845</v>
      </c>
    </row>
    <row r="740" spans="1:6" x14ac:dyDescent="0.25">
      <c r="A740" s="25" t="s">
        <v>210</v>
      </c>
      <c r="B740" s="25" t="s">
        <v>350</v>
      </c>
      <c r="C740" s="25" t="s">
        <v>2473</v>
      </c>
      <c r="D740" s="25" t="s">
        <v>854</v>
      </c>
      <c r="E740" s="25" t="s">
        <v>855</v>
      </c>
      <c r="F740" s="25" t="s">
        <v>856</v>
      </c>
    </row>
    <row r="741" spans="1:6" x14ac:dyDescent="0.25">
      <c r="A741" s="25" t="s">
        <v>211</v>
      </c>
      <c r="B741" s="25" t="s">
        <v>350</v>
      </c>
      <c r="C741" s="25" t="s">
        <v>2474</v>
      </c>
      <c r="D741" s="25" t="s">
        <v>688</v>
      </c>
      <c r="E741" s="25" t="s">
        <v>857</v>
      </c>
      <c r="F741" s="25" t="s">
        <v>858</v>
      </c>
    </row>
    <row r="742" spans="1:6" x14ac:dyDescent="0.25">
      <c r="A742" s="25" t="s">
        <v>211</v>
      </c>
      <c r="B742" s="25" t="s">
        <v>1375</v>
      </c>
      <c r="C742" s="25" t="s">
        <v>2474</v>
      </c>
      <c r="D742" s="25" t="s">
        <v>688</v>
      </c>
      <c r="E742" s="25" t="s">
        <v>857</v>
      </c>
      <c r="F742" s="25" t="s">
        <v>1450</v>
      </c>
    </row>
    <row r="743" spans="1:6" x14ac:dyDescent="0.25">
      <c r="A743" s="25" t="s">
        <v>2067</v>
      </c>
      <c r="B743" s="25" t="s">
        <v>1896</v>
      </c>
      <c r="C743" s="25" t="s">
        <v>2475</v>
      </c>
      <c r="D743" s="25" t="s">
        <v>377</v>
      </c>
      <c r="E743" s="25" t="s">
        <v>2068</v>
      </c>
      <c r="F743" s="25" t="s">
        <v>2069</v>
      </c>
    </row>
    <row r="744" spans="1:6" x14ac:dyDescent="0.25">
      <c r="A744" s="25" t="s">
        <v>216</v>
      </c>
      <c r="B744" s="25" t="s">
        <v>350</v>
      </c>
      <c r="C744" s="25" t="s">
        <v>2476</v>
      </c>
      <c r="D744" s="25" t="s">
        <v>868</v>
      </c>
      <c r="E744" s="25" t="s">
        <v>869</v>
      </c>
      <c r="F744" s="25" t="s">
        <v>870</v>
      </c>
    </row>
    <row r="745" spans="1:6" x14ac:dyDescent="0.25">
      <c r="A745" s="25" t="s">
        <v>216</v>
      </c>
      <c r="B745" s="25" t="s">
        <v>1896</v>
      </c>
      <c r="C745" s="25" t="s">
        <v>2476</v>
      </c>
      <c r="D745" s="25" t="s">
        <v>868</v>
      </c>
      <c r="E745" s="25" t="s">
        <v>869</v>
      </c>
      <c r="F745" s="25" t="s">
        <v>1917</v>
      </c>
    </row>
    <row r="746" spans="1:6" x14ac:dyDescent="0.25">
      <c r="A746" s="25" t="s">
        <v>216</v>
      </c>
      <c r="B746" s="25" t="s">
        <v>2109</v>
      </c>
      <c r="C746" s="25" t="s">
        <v>2476</v>
      </c>
      <c r="D746" s="25" t="s">
        <v>868</v>
      </c>
      <c r="E746" s="25" t="s">
        <v>869</v>
      </c>
      <c r="F746" s="25" t="s">
        <v>2113</v>
      </c>
    </row>
    <row r="747" spans="1:6" x14ac:dyDescent="0.25">
      <c r="A747" s="25" t="s">
        <v>216</v>
      </c>
      <c r="B747" s="25" t="s">
        <v>1375</v>
      </c>
      <c r="C747" s="25" t="s">
        <v>2476</v>
      </c>
      <c r="D747" s="25" t="s">
        <v>868</v>
      </c>
      <c r="E747" s="25" t="s">
        <v>869</v>
      </c>
      <c r="F747" s="25" t="s">
        <v>2846</v>
      </c>
    </row>
    <row r="748" spans="1:6" x14ac:dyDescent="0.25">
      <c r="A748" s="25" t="s">
        <v>217</v>
      </c>
      <c r="B748" s="25" t="s">
        <v>350</v>
      </c>
      <c r="C748" s="25" t="s">
        <v>2477</v>
      </c>
      <c r="D748" s="25" t="s">
        <v>842</v>
      </c>
      <c r="E748" s="25" t="s">
        <v>871</v>
      </c>
      <c r="F748" s="25" t="s">
        <v>872</v>
      </c>
    </row>
    <row r="749" spans="1:6" x14ac:dyDescent="0.25">
      <c r="A749" s="25" t="s">
        <v>217</v>
      </c>
      <c r="B749" s="25" t="s">
        <v>1896</v>
      </c>
      <c r="C749" s="25" t="s">
        <v>2477</v>
      </c>
      <c r="D749" s="25" t="s">
        <v>842</v>
      </c>
      <c r="E749" s="25" t="s">
        <v>871</v>
      </c>
      <c r="F749" s="25" t="s">
        <v>2050</v>
      </c>
    </row>
    <row r="750" spans="1:6" x14ac:dyDescent="0.25">
      <c r="A750" s="25" t="s">
        <v>217</v>
      </c>
      <c r="B750" s="25" t="s">
        <v>1375</v>
      </c>
      <c r="C750" s="25" t="s">
        <v>2477</v>
      </c>
      <c r="D750" s="25" t="s">
        <v>842</v>
      </c>
      <c r="E750" s="25" t="s">
        <v>871</v>
      </c>
      <c r="F750" s="25" t="s">
        <v>1449</v>
      </c>
    </row>
    <row r="751" spans="1:6" x14ac:dyDescent="0.25">
      <c r="A751" s="25" t="s">
        <v>35</v>
      </c>
      <c r="B751" s="25" t="s">
        <v>350</v>
      </c>
      <c r="C751" s="25" t="s">
        <v>2478</v>
      </c>
      <c r="D751" s="25" t="s">
        <v>382</v>
      </c>
      <c r="E751" s="25" t="s">
        <v>383</v>
      </c>
      <c r="F751" s="25" t="s">
        <v>384</v>
      </c>
    </row>
    <row r="752" spans="1:6" x14ac:dyDescent="0.25">
      <c r="A752" s="25" t="s">
        <v>35</v>
      </c>
      <c r="B752" s="25" t="s">
        <v>1896</v>
      </c>
      <c r="C752" s="25" t="s">
        <v>2478</v>
      </c>
      <c r="D752" s="25" t="s">
        <v>382</v>
      </c>
      <c r="E752" s="25" t="s">
        <v>383</v>
      </c>
      <c r="F752" s="25" t="s">
        <v>2001</v>
      </c>
    </row>
    <row r="753" spans="1:6" x14ac:dyDescent="0.25">
      <c r="A753" s="25" t="s">
        <v>39</v>
      </c>
      <c r="B753" s="25" t="s">
        <v>350</v>
      </c>
      <c r="C753" s="25" t="s">
        <v>2479</v>
      </c>
      <c r="D753" s="25" t="s">
        <v>393</v>
      </c>
      <c r="E753" s="25" t="s">
        <v>394</v>
      </c>
      <c r="F753" s="25" t="s">
        <v>2847</v>
      </c>
    </row>
    <row r="754" spans="1:6" x14ac:dyDescent="0.25">
      <c r="A754" s="25" t="s">
        <v>39</v>
      </c>
      <c r="B754" s="25" t="s">
        <v>2225</v>
      </c>
      <c r="C754" s="25" t="s">
        <v>2479</v>
      </c>
      <c r="D754" s="25" t="s">
        <v>393</v>
      </c>
      <c r="E754" s="25" t="s">
        <v>394</v>
      </c>
      <c r="F754" s="25" t="s">
        <v>2269</v>
      </c>
    </row>
    <row r="755" spans="1:6" x14ac:dyDescent="0.25">
      <c r="A755" s="25" t="s">
        <v>294</v>
      </c>
      <c r="B755" s="25" t="s">
        <v>350</v>
      </c>
      <c r="C755" s="25" t="s">
        <v>2480</v>
      </c>
      <c r="D755" s="25" t="s">
        <v>1104</v>
      </c>
      <c r="E755" s="25" t="s">
        <v>1105</v>
      </c>
      <c r="F755" s="25" t="s">
        <v>1106</v>
      </c>
    </row>
    <row r="756" spans="1:6" x14ac:dyDescent="0.25">
      <c r="A756" s="25" t="s">
        <v>294</v>
      </c>
      <c r="B756" s="25" t="s">
        <v>1896</v>
      </c>
      <c r="C756" s="25" t="s">
        <v>2480</v>
      </c>
      <c r="D756" s="25" t="s">
        <v>1104</v>
      </c>
      <c r="E756" s="25" t="s">
        <v>1105</v>
      </c>
      <c r="F756" s="25" t="s">
        <v>1932</v>
      </c>
    </row>
    <row r="757" spans="1:6" x14ac:dyDescent="0.25">
      <c r="A757" s="25" t="s">
        <v>51</v>
      </c>
      <c r="B757" s="25" t="s">
        <v>350</v>
      </c>
      <c r="C757" s="25" t="s">
        <v>2481</v>
      </c>
      <c r="D757" s="25" t="s">
        <v>360</v>
      </c>
      <c r="E757" s="25" t="s">
        <v>423</v>
      </c>
      <c r="F757" s="25" t="s">
        <v>424</v>
      </c>
    </row>
    <row r="758" spans="1:6" x14ac:dyDescent="0.25">
      <c r="A758" s="25" t="s">
        <v>52</v>
      </c>
      <c r="B758" s="25" t="s">
        <v>350</v>
      </c>
      <c r="C758" s="25" t="s">
        <v>2482</v>
      </c>
      <c r="D758" s="25" t="s">
        <v>425</v>
      </c>
      <c r="E758" s="25" t="s">
        <v>426</v>
      </c>
      <c r="F758" s="25" t="s">
        <v>427</v>
      </c>
    </row>
    <row r="759" spans="1:6" x14ac:dyDescent="0.25">
      <c r="A759" s="25" t="s">
        <v>253</v>
      </c>
      <c r="B759" s="25" t="s">
        <v>350</v>
      </c>
      <c r="C759" s="25" t="s">
        <v>2483</v>
      </c>
      <c r="D759" s="25" t="s">
        <v>659</v>
      </c>
      <c r="E759" s="25" t="s">
        <v>962</v>
      </c>
      <c r="F759" s="25" t="s">
        <v>963</v>
      </c>
    </row>
    <row r="760" spans="1:6" x14ac:dyDescent="0.25">
      <c r="A760" s="25" t="s">
        <v>253</v>
      </c>
      <c r="B760" s="25" t="s">
        <v>1815</v>
      </c>
      <c r="C760" s="25" t="s">
        <v>2483</v>
      </c>
      <c r="D760" s="25" t="s">
        <v>659</v>
      </c>
      <c r="E760" s="25" t="s">
        <v>962</v>
      </c>
      <c r="F760" s="25" t="s">
        <v>1879</v>
      </c>
    </row>
    <row r="761" spans="1:6" x14ac:dyDescent="0.25">
      <c r="A761" s="25" t="s">
        <v>55</v>
      </c>
      <c r="B761" s="25" t="s">
        <v>350</v>
      </c>
      <c r="C761" s="25" t="s">
        <v>2484</v>
      </c>
      <c r="D761" s="25" t="s">
        <v>433</v>
      </c>
      <c r="E761" s="25" t="s">
        <v>434</v>
      </c>
      <c r="F761" s="25" t="s">
        <v>435</v>
      </c>
    </row>
    <row r="762" spans="1:6" x14ac:dyDescent="0.25">
      <c r="A762" s="25" t="s">
        <v>64</v>
      </c>
      <c r="B762" s="25" t="s">
        <v>350</v>
      </c>
      <c r="C762" s="25" t="s">
        <v>2485</v>
      </c>
      <c r="D762" s="25" t="s">
        <v>458</v>
      </c>
      <c r="E762" s="25" t="s">
        <v>459</v>
      </c>
      <c r="F762" s="25" t="s">
        <v>460</v>
      </c>
    </row>
    <row r="763" spans="1:6" x14ac:dyDescent="0.25">
      <c r="A763" s="25" t="s">
        <v>64</v>
      </c>
      <c r="B763" s="25" t="s">
        <v>1896</v>
      </c>
      <c r="C763" s="25" t="s">
        <v>2485</v>
      </c>
      <c r="D763" s="25" t="s">
        <v>458</v>
      </c>
      <c r="E763" s="25" t="s">
        <v>459</v>
      </c>
      <c r="F763" s="25" t="s">
        <v>2848</v>
      </c>
    </row>
    <row r="764" spans="1:6" x14ac:dyDescent="0.25">
      <c r="A764" s="25" t="s">
        <v>64</v>
      </c>
      <c r="B764" s="25" t="s">
        <v>1815</v>
      </c>
      <c r="C764" s="25" t="s">
        <v>2485</v>
      </c>
      <c r="D764" s="25" t="s">
        <v>458</v>
      </c>
      <c r="E764" s="25" t="s">
        <v>459</v>
      </c>
      <c r="F764" s="25" t="s">
        <v>1829</v>
      </c>
    </row>
    <row r="765" spans="1:6" x14ac:dyDescent="0.25">
      <c r="A765" s="25" t="s">
        <v>64</v>
      </c>
      <c r="B765" s="25" t="s">
        <v>2716</v>
      </c>
      <c r="C765" s="25" t="s">
        <v>2485</v>
      </c>
      <c r="D765" s="25" t="s">
        <v>458</v>
      </c>
      <c r="E765" s="25" t="s">
        <v>459</v>
      </c>
      <c r="F765" s="25" t="s">
        <v>2726</v>
      </c>
    </row>
    <row r="766" spans="1:6" x14ac:dyDescent="0.25">
      <c r="A766" s="25" t="s">
        <v>85</v>
      </c>
      <c r="B766" s="25" t="s">
        <v>350</v>
      </c>
      <c r="C766" s="25" t="s">
        <v>2486</v>
      </c>
      <c r="D766" s="25" t="s">
        <v>428</v>
      </c>
      <c r="E766" s="25" t="s">
        <v>516</v>
      </c>
      <c r="F766" s="25" t="s">
        <v>517</v>
      </c>
    </row>
    <row r="767" spans="1:6" x14ac:dyDescent="0.25">
      <c r="A767" s="25" t="s">
        <v>85</v>
      </c>
      <c r="B767" s="25" t="s">
        <v>1896</v>
      </c>
      <c r="C767" s="25" t="s">
        <v>2486</v>
      </c>
      <c r="D767" s="25" t="s">
        <v>428</v>
      </c>
      <c r="E767" s="25" t="s">
        <v>516</v>
      </c>
      <c r="F767" s="25" t="s">
        <v>2008</v>
      </c>
    </row>
    <row r="768" spans="1:6" x14ac:dyDescent="0.25">
      <c r="A768" s="25" t="s">
        <v>85</v>
      </c>
      <c r="B768" s="25" t="s">
        <v>1227</v>
      </c>
      <c r="C768" s="25" t="s">
        <v>2486</v>
      </c>
      <c r="D768" s="25" t="s">
        <v>428</v>
      </c>
      <c r="E768" s="25" t="s">
        <v>516</v>
      </c>
      <c r="F768" s="25" t="s">
        <v>1268</v>
      </c>
    </row>
    <row r="769" spans="1:6" x14ac:dyDescent="0.25">
      <c r="A769" s="25" t="s">
        <v>85</v>
      </c>
      <c r="B769" s="25" t="s">
        <v>1568</v>
      </c>
      <c r="C769" s="25" t="s">
        <v>2486</v>
      </c>
      <c r="D769" s="25" t="s">
        <v>428</v>
      </c>
      <c r="E769" s="25" t="s">
        <v>516</v>
      </c>
      <c r="F769" s="25" t="s">
        <v>1626</v>
      </c>
    </row>
    <row r="770" spans="1:6" x14ac:dyDescent="0.25">
      <c r="A770" s="25" t="s">
        <v>85</v>
      </c>
      <c r="B770" s="25" t="s">
        <v>2225</v>
      </c>
      <c r="C770" s="25" t="s">
        <v>2486</v>
      </c>
      <c r="D770" s="25" t="s">
        <v>428</v>
      </c>
      <c r="E770" s="25" t="s">
        <v>516</v>
      </c>
      <c r="F770" s="25" t="s">
        <v>2259</v>
      </c>
    </row>
    <row r="771" spans="1:6" x14ac:dyDescent="0.25">
      <c r="A771" s="25" t="s">
        <v>88</v>
      </c>
      <c r="B771" s="25" t="s">
        <v>350</v>
      </c>
      <c r="C771" s="25" t="s">
        <v>2487</v>
      </c>
      <c r="D771" s="25" t="s">
        <v>520</v>
      </c>
      <c r="E771" s="25" t="s">
        <v>523</v>
      </c>
      <c r="F771" s="25" t="s">
        <v>524</v>
      </c>
    </row>
    <row r="772" spans="1:6" x14ac:dyDescent="0.25">
      <c r="A772" s="25" t="s">
        <v>88</v>
      </c>
      <c r="B772" s="25" t="s">
        <v>1896</v>
      </c>
      <c r="C772" s="25" t="s">
        <v>2487</v>
      </c>
      <c r="D772" s="25" t="s">
        <v>520</v>
      </c>
      <c r="E772" s="25" t="s">
        <v>523</v>
      </c>
      <c r="F772" s="25" t="s">
        <v>1996</v>
      </c>
    </row>
    <row r="773" spans="1:6" x14ac:dyDescent="0.25">
      <c r="A773" s="25" t="s">
        <v>89</v>
      </c>
      <c r="B773" s="25" t="s">
        <v>350</v>
      </c>
      <c r="C773" s="25" t="s">
        <v>2488</v>
      </c>
      <c r="D773" s="25" t="s">
        <v>520</v>
      </c>
      <c r="E773" s="25" t="s">
        <v>525</v>
      </c>
      <c r="F773" s="25" t="s">
        <v>526</v>
      </c>
    </row>
    <row r="774" spans="1:6" x14ac:dyDescent="0.25">
      <c r="A774" s="25" t="s">
        <v>90</v>
      </c>
      <c r="B774" s="25" t="s">
        <v>350</v>
      </c>
      <c r="C774" s="25" t="s">
        <v>2489</v>
      </c>
      <c r="D774" s="25" t="s">
        <v>527</v>
      </c>
      <c r="E774" s="25" t="s">
        <v>528</v>
      </c>
      <c r="F774" s="25" t="s">
        <v>529</v>
      </c>
    </row>
    <row r="775" spans="1:6" x14ac:dyDescent="0.25">
      <c r="A775" s="25" t="s">
        <v>96</v>
      </c>
      <c r="B775" s="25" t="s">
        <v>350</v>
      </c>
      <c r="C775" s="25" t="s">
        <v>2490</v>
      </c>
      <c r="D775" s="25" t="s">
        <v>545</v>
      </c>
      <c r="E775" s="25" t="s">
        <v>546</v>
      </c>
      <c r="F775" s="25" t="s">
        <v>547</v>
      </c>
    </row>
    <row r="776" spans="1:6" x14ac:dyDescent="0.25">
      <c r="A776" s="25" t="s">
        <v>102</v>
      </c>
      <c r="B776" s="25" t="s">
        <v>350</v>
      </c>
      <c r="C776" s="25" t="s">
        <v>2491</v>
      </c>
      <c r="D776" s="25" t="s">
        <v>563</v>
      </c>
      <c r="E776" s="25" t="s">
        <v>564</v>
      </c>
      <c r="F776" s="25" t="s">
        <v>565</v>
      </c>
    </row>
    <row r="777" spans="1:6" x14ac:dyDescent="0.25">
      <c r="A777" s="25" t="s">
        <v>319</v>
      </c>
      <c r="B777" s="25" t="s">
        <v>1896</v>
      </c>
      <c r="C777" s="25" t="s">
        <v>2492</v>
      </c>
      <c r="D777" s="25" t="s">
        <v>571</v>
      </c>
      <c r="E777" s="25" t="s">
        <v>1303</v>
      </c>
      <c r="F777" s="25" t="s">
        <v>1949</v>
      </c>
    </row>
    <row r="778" spans="1:6" x14ac:dyDescent="0.25">
      <c r="A778" s="25" t="s">
        <v>319</v>
      </c>
      <c r="B778" s="25" t="s">
        <v>2109</v>
      </c>
      <c r="C778" s="25" t="s">
        <v>2492</v>
      </c>
      <c r="D778" s="25" t="s">
        <v>571</v>
      </c>
      <c r="E778" s="25" t="s">
        <v>1303</v>
      </c>
      <c r="F778" s="25" t="s">
        <v>2117</v>
      </c>
    </row>
    <row r="779" spans="1:6" x14ac:dyDescent="0.25">
      <c r="A779" s="25" t="s">
        <v>319</v>
      </c>
      <c r="B779" s="25" t="s">
        <v>2077</v>
      </c>
      <c r="C779" s="25" t="s">
        <v>2492</v>
      </c>
      <c r="D779" s="25" t="s">
        <v>571</v>
      </c>
      <c r="E779" s="25" t="s">
        <v>1303</v>
      </c>
      <c r="F779" s="25" t="s">
        <v>2082</v>
      </c>
    </row>
    <row r="780" spans="1:6" x14ac:dyDescent="0.25">
      <c r="A780" s="25" t="s">
        <v>319</v>
      </c>
      <c r="B780" s="25" t="s">
        <v>2152</v>
      </c>
      <c r="C780" s="25" t="s">
        <v>2492</v>
      </c>
      <c r="D780" s="25" t="s">
        <v>571</v>
      </c>
      <c r="E780" s="25" t="s">
        <v>1303</v>
      </c>
      <c r="F780" s="25" t="s">
        <v>2160</v>
      </c>
    </row>
    <row r="781" spans="1:6" x14ac:dyDescent="0.25">
      <c r="A781" s="25" t="s">
        <v>319</v>
      </c>
      <c r="B781" s="25" t="s">
        <v>1815</v>
      </c>
      <c r="C781" s="25" t="s">
        <v>2492</v>
      </c>
      <c r="D781" s="25" t="s">
        <v>571</v>
      </c>
      <c r="E781" s="25" t="s">
        <v>1303</v>
      </c>
      <c r="F781" s="25" t="s">
        <v>1886</v>
      </c>
    </row>
    <row r="782" spans="1:6" x14ac:dyDescent="0.25">
      <c r="A782" s="25" t="s">
        <v>319</v>
      </c>
      <c r="B782" s="25" t="s">
        <v>1227</v>
      </c>
      <c r="C782" s="25" t="s">
        <v>2492</v>
      </c>
      <c r="D782" s="25" t="s">
        <v>571</v>
      </c>
      <c r="E782" s="25" t="s">
        <v>1303</v>
      </c>
      <c r="F782" s="25" t="s">
        <v>1304</v>
      </c>
    </row>
    <row r="783" spans="1:6" x14ac:dyDescent="0.25">
      <c r="A783" s="25" t="s">
        <v>319</v>
      </c>
      <c r="B783" s="25" t="s">
        <v>1356</v>
      </c>
      <c r="C783" s="25" t="s">
        <v>2492</v>
      </c>
      <c r="D783" s="25" t="s">
        <v>571</v>
      </c>
      <c r="E783" s="25" t="s">
        <v>1303</v>
      </c>
      <c r="F783" s="25" t="s">
        <v>1371</v>
      </c>
    </row>
    <row r="784" spans="1:6" x14ac:dyDescent="0.25">
      <c r="A784" s="25" t="s">
        <v>319</v>
      </c>
      <c r="B784" s="25" t="s">
        <v>1658</v>
      </c>
      <c r="C784" s="25" t="s">
        <v>2492</v>
      </c>
      <c r="D784" s="25" t="s">
        <v>571</v>
      </c>
      <c r="E784" s="25" t="s">
        <v>1303</v>
      </c>
      <c r="F784" s="25" t="s">
        <v>1666</v>
      </c>
    </row>
    <row r="785" spans="1:6" x14ac:dyDescent="0.25">
      <c r="A785" s="25" t="s">
        <v>319</v>
      </c>
      <c r="B785" s="25" t="s">
        <v>1723</v>
      </c>
      <c r="C785" s="25" t="s">
        <v>2492</v>
      </c>
      <c r="D785" s="25" t="s">
        <v>571</v>
      </c>
      <c r="E785" s="25" t="s">
        <v>1303</v>
      </c>
      <c r="F785" s="25" t="s">
        <v>1727</v>
      </c>
    </row>
    <row r="786" spans="1:6" x14ac:dyDescent="0.25">
      <c r="A786" s="25" t="s">
        <v>319</v>
      </c>
      <c r="B786" s="25" t="s">
        <v>1375</v>
      </c>
      <c r="C786" s="25" t="s">
        <v>2492</v>
      </c>
      <c r="D786" s="25" t="s">
        <v>571</v>
      </c>
      <c r="E786" s="25" t="s">
        <v>1303</v>
      </c>
      <c r="F786" s="25" t="s">
        <v>1401</v>
      </c>
    </row>
    <row r="787" spans="1:6" x14ac:dyDescent="0.25">
      <c r="A787" s="25" t="s">
        <v>109</v>
      </c>
      <c r="B787" s="25" t="s">
        <v>350</v>
      </c>
      <c r="C787" s="25" t="s">
        <v>2493</v>
      </c>
      <c r="D787" s="25" t="s">
        <v>582</v>
      </c>
      <c r="E787" s="25" t="s">
        <v>583</v>
      </c>
      <c r="F787" s="25" t="s">
        <v>584</v>
      </c>
    </row>
    <row r="788" spans="1:6" x14ac:dyDescent="0.25">
      <c r="A788" s="25" t="s">
        <v>110</v>
      </c>
      <c r="B788" s="25" t="s">
        <v>350</v>
      </c>
      <c r="C788" s="25" t="s">
        <v>2494</v>
      </c>
      <c r="D788" s="25" t="s">
        <v>585</v>
      </c>
      <c r="E788" s="25" t="s">
        <v>586</v>
      </c>
      <c r="F788" s="25" t="s">
        <v>587</v>
      </c>
    </row>
    <row r="789" spans="1:6" x14ac:dyDescent="0.25">
      <c r="A789" s="25" t="s">
        <v>111</v>
      </c>
      <c r="B789" s="25" t="s">
        <v>350</v>
      </c>
      <c r="C789" s="25" t="s">
        <v>2495</v>
      </c>
      <c r="D789" s="25" t="s">
        <v>588</v>
      </c>
      <c r="E789" s="25" t="s">
        <v>589</v>
      </c>
      <c r="F789" s="25" t="s">
        <v>590</v>
      </c>
    </row>
    <row r="790" spans="1:6" x14ac:dyDescent="0.25">
      <c r="A790" s="25" t="s">
        <v>134</v>
      </c>
      <c r="B790" s="25" t="s">
        <v>350</v>
      </c>
      <c r="C790" s="25" t="s">
        <v>2496</v>
      </c>
      <c r="D790" s="25" t="s">
        <v>651</v>
      </c>
      <c r="E790" s="25" t="s">
        <v>652</v>
      </c>
      <c r="F790" s="25" t="s">
        <v>653</v>
      </c>
    </row>
    <row r="791" spans="1:6" x14ac:dyDescent="0.25">
      <c r="A791" s="25" t="s">
        <v>136</v>
      </c>
      <c r="B791" s="25" t="s">
        <v>350</v>
      </c>
      <c r="C791" s="25" t="s">
        <v>2497</v>
      </c>
      <c r="D791" s="25" t="s">
        <v>656</v>
      </c>
      <c r="E791" s="25" t="s">
        <v>657</v>
      </c>
      <c r="F791" s="25" t="s">
        <v>658</v>
      </c>
    </row>
    <row r="792" spans="1:6" x14ac:dyDescent="0.25">
      <c r="A792" s="25" t="s">
        <v>140</v>
      </c>
      <c r="B792" s="25" t="s">
        <v>350</v>
      </c>
      <c r="C792" s="25" t="s">
        <v>2498</v>
      </c>
      <c r="D792" s="25" t="s">
        <v>667</v>
      </c>
      <c r="E792" s="25" t="s">
        <v>668</v>
      </c>
      <c r="F792" s="25" t="s">
        <v>669</v>
      </c>
    </row>
    <row r="793" spans="1:6" x14ac:dyDescent="0.25">
      <c r="A793" s="25" t="s">
        <v>152</v>
      </c>
      <c r="B793" s="25" t="s">
        <v>350</v>
      </c>
      <c r="C793" s="25" t="s">
        <v>2499</v>
      </c>
      <c r="D793" s="25" t="s">
        <v>700</v>
      </c>
      <c r="E793" s="25" t="s">
        <v>701</v>
      </c>
      <c r="F793" s="25" t="s">
        <v>702</v>
      </c>
    </row>
    <row r="794" spans="1:6" x14ac:dyDescent="0.25">
      <c r="A794" s="25" t="s">
        <v>158</v>
      </c>
      <c r="B794" s="25" t="s">
        <v>350</v>
      </c>
      <c r="C794" s="25" t="s">
        <v>2500</v>
      </c>
      <c r="D794" s="25" t="s">
        <v>715</v>
      </c>
      <c r="E794" s="25" t="s">
        <v>716</v>
      </c>
      <c r="F794" s="25" t="s">
        <v>2849</v>
      </c>
    </row>
    <row r="795" spans="1:6" x14ac:dyDescent="0.25">
      <c r="A795" s="25" t="s">
        <v>158</v>
      </c>
      <c r="B795" s="25" t="s">
        <v>1815</v>
      </c>
      <c r="C795" s="25" t="s">
        <v>2500</v>
      </c>
      <c r="D795" s="25" t="s">
        <v>715</v>
      </c>
      <c r="E795" s="25" t="s">
        <v>716</v>
      </c>
      <c r="F795" s="25" t="s">
        <v>2850</v>
      </c>
    </row>
    <row r="796" spans="1:6" x14ac:dyDescent="0.25">
      <c r="A796" s="25" t="s">
        <v>161</v>
      </c>
      <c r="B796" s="25" t="s">
        <v>350</v>
      </c>
      <c r="C796" s="25" t="s">
        <v>2501</v>
      </c>
      <c r="D796" s="25" t="s">
        <v>722</v>
      </c>
      <c r="E796" s="25" t="s">
        <v>723</v>
      </c>
      <c r="F796" s="25" t="s">
        <v>724</v>
      </c>
    </row>
    <row r="797" spans="1:6" x14ac:dyDescent="0.25">
      <c r="A797" s="25" t="s">
        <v>165</v>
      </c>
      <c r="B797" s="25" t="s">
        <v>350</v>
      </c>
      <c r="C797" s="25" t="s">
        <v>2502</v>
      </c>
      <c r="D797" s="25" t="s">
        <v>733</v>
      </c>
      <c r="E797" s="25" t="s">
        <v>734</v>
      </c>
      <c r="F797" s="25" t="s">
        <v>735</v>
      </c>
    </row>
    <row r="798" spans="1:6" x14ac:dyDescent="0.25">
      <c r="A798" s="25" t="s">
        <v>170</v>
      </c>
      <c r="B798" s="25" t="s">
        <v>350</v>
      </c>
      <c r="C798" s="25" t="s">
        <v>2503</v>
      </c>
      <c r="D798" s="25" t="s">
        <v>736</v>
      </c>
      <c r="E798" s="25" t="s">
        <v>747</v>
      </c>
      <c r="F798" s="25" t="s">
        <v>748</v>
      </c>
    </row>
    <row r="799" spans="1:6" x14ac:dyDescent="0.25">
      <c r="A799" s="25" t="s">
        <v>170</v>
      </c>
      <c r="B799" s="25" t="s">
        <v>1896</v>
      </c>
      <c r="C799" s="25" t="s">
        <v>2503</v>
      </c>
      <c r="D799" s="25" t="s">
        <v>736</v>
      </c>
      <c r="E799" s="25" t="s">
        <v>747</v>
      </c>
      <c r="F799" s="25" t="s">
        <v>1922</v>
      </c>
    </row>
    <row r="800" spans="1:6" x14ac:dyDescent="0.25">
      <c r="A800" s="25" t="s">
        <v>170</v>
      </c>
      <c r="B800" s="25" t="s">
        <v>1744</v>
      </c>
      <c r="C800" s="25" t="s">
        <v>2503</v>
      </c>
      <c r="D800" s="25" t="s">
        <v>736</v>
      </c>
      <c r="E800" s="25" t="s">
        <v>747</v>
      </c>
      <c r="F800" s="25" t="s">
        <v>1798</v>
      </c>
    </row>
    <row r="801" spans="1:6" x14ac:dyDescent="0.25">
      <c r="A801" s="25" t="s">
        <v>170</v>
      </c>
      <c r="B801" s="25" t="s">
        <v>1815</v>
      </c>
      <c r="C801" s="25" t="s">
        <v>2503</v>
      </c>
      <c r="D801" s="25" t="s">
        <v>736</v>
      </c>
      <c r="E801" s="25" t="s">
        <v>747</v>
      </c>
      <c r="F801" s="25" t="s">
        <v>1880</v>
      </c>
    </row>
    <row r="802" spans="1:6" x14ac:dyDescent="0.25">
      <c r="A802" s="25" t="s">
        <v>170</v>
      </c>
      <c r="B802" s="25" t="s">
        <v>1658</v>
      </c>
      <c r="C802" s="25" t="s">
        <v>2503</v>
      </c>
      <c r="D802" s="25" t="s">
        <v>736</v>
      </c>
      <c r="E802" s="25" t="s">
        <v>747</v>
      </c>
      <c r="F802" s="25" t="s">
        <v>2851</v>
      </c>
    </row>
    <row r="803" spans="1:6" x14ac:dyDescent="0.25">
      <c r="A803" s="25" t="s">
        <v>170</v>
      </c>
      <c r="B803" s="25" t="s">
        <v>1375</v>
      </c>
      <c r="C803" s="25" t="s">
        <v>2503</v>
      </c>
      <c r="D803" s="25" t="s">
        <v>736</v>
      </c>
      <c r="E803" s="25" t="s">
        <v>747</v>
      </c>
      <c r="F803" s="25" t="s">
        <v>2852</v>
      </c>
    </row>
    <row r="804" spans="1:6" x14ac:dyDescent="0.25">
      <c r="A804" s="25" t="s">
        <v>261</v>
      </c>
      <c r="B804" s="25" t="s">
        <v>350</v>
      </c>
      <c r="C804" s="25" t="s">
        <v>2504</v>
      </c>
      <c r="D804" s="25" t="s">
        <v>982</v>
      </c>
      <c r="E804" s="25" t="s">
        <v>983</v>
      </c>
      <c r="F804" s="25" t="s">
        <v>984</v>
      </c>
    </row>
    <row r="805" spans="1:6" x14ac:dyDescent="0.25">
      <c r="A805" s="25" t="s">
        <v>261</v>
      </c>
      <c r="B805" s="25" t="s">
        <v>1896</v>
      </c>
      <c r="C805" s="25" t="s">
        <v>2504</v>
      </c>
      <c r="D805" s="25" t="s">
        <v>982</v>
      </c>
      <c r="E805" s="25" t="s">
        <v>983</v>
      </c>
      <c r="F805" s="25" t="s">
        <v>1952</v>
      </c>
    </row>
    <row r="806" spans="1:6" x14ac:dyDescent="0.25">
      <c r="A806" s="25" t="s">
        <v>181</v>
      </c>
      <c r="B806" s="25" t="s">
        <v>350</v>
      </c>
      <c r="C806" s="25" t="s">
        <v>2505</v>
      </c>
      <c r="D806" s="25" t="s">
        <v>413</v>
      </c>
      <c r="E806" s="25" t="s">
        <v>777</v>
      </c>
      <c r="F806" s="25" t="s">
        <v>778</v>
      </c>
    </row>
    <row r="807" spans="1:6" x14ac:dyDescent="0.25">
      <c r="A807" s="25" t="s">
        <v>184</v>
      </c>
      <c r="B807" s="25" t="s">
        <v>350</v>
      </c>
      <c r="C807" s="25" t="s">
        <v>2506</v>
      </c>
      <c r="D807" s="25" t="s">
        <v>784</v>
      </c>
      <c r="E807" s="25" t="s">
        <v>785</v>
      </c>
      <c r="F807" s="25" t="s">
        <v>786</v>
      </c>
    </row>
    <row r="808" spans="1:6" x14ac:dyDescent="0.25">
      <c r="A808" s="25" t="s">
        <v>184</v>
      </c>
      <c r="B808" s="25" t="s">
        <v>1110</v>
      </c>
      <c r="C808" s="25" t="s">
        <v>2506</v>
      </c>
      <c r="D808" s="25" t="s">
        <v>784</v>
      </c>
      <c r="E808" s="25" t="s">
        <v>785</v>
      </c>
      <c r="F808" s="25" t="s">
        <v>1157</v>
      </c>
    </row>
    <row r="809" spans="1:6" x14ac:dyDescent="0.25">
      <c r="A809" s="25" t="s">
        <v>190</v>
      </c>
      <c r="B809" s="25" t="s">
        <v>350</v>
      </c>
      <c r="C809" s="25" t="s">
        <v>2507</v>
      </c>
      <c r="D809" s="25" t="s">
        <v>688</v>
      </c>
      <c r="E809" s="25" t="s">
        <v>801</v>
      </c>
      <c r="F809" s="25" t="s">
        <v>802</v>
      </c>
    </row>
    <row r="810" spans="1:6" x14ac:dyDescent="0.25">
      <c r="A810" s="25" t="s">
        <v>190</v>
      </c>
      <c r="B810" s="25" t="s">
        <v>1896</v>
      </c>
      <c r="C810" s="25" t="s">
        <v>2507</v>
      </c>
      <c r="D810" s="25" t="s">
        <v>688</v>
      </c>
      <c r="E810" s="25" t="s">
        <v>801</v>
      </c>
      <c r="F810" s="25" t="s">
        <v>1981</v>
      </c>
    </row>
    <row r="811" spans="1:6" x14ac:dyDescent="0.25">
      <c r="A811" s="25" t="s">
        <v>190</v>
      </c>
      <c r="B811" s="25" t="s">
        <v>2109</v>
      </c>
      <c r="C811" s="25" t="s">
        <v>2507</v>
      </c>
      <c r="D811" s="25" t="s">
        <v>688</v>
      </c>
      <c r="E811" s="25" t="s">
        <v>801</v>
      </c>
      <c r="F811" s="25" t="s">
        <v>2124</v>
      </c>
    </row>
    <row r="812" spans="1:6" x14ac:dyDescent="0.25">
      <c r="A812" s="25" t="s">
        <v>190</v>
      </c>
      <c r="B812" s="25" t="s">
        <v>2077</v>
      </c>
      <c r="C812" s="25" t="s">
        <v>2507</v>
      </c>
      <c r="D812" s="25" t="s">
        <v>688</v>
      </c>
      <c r="E812" s="25" t="s">
        <v>801</v>
      </c>
      <c r="F812" s="25" t="s">
        <v>2087</v>
      </c>
    </row>
    <row r="813" spans="1:6" x14ac:dyDescent="0.25">
      <c r="A813" s="25" t="s">
        <v>190</v>
      </c>
      <c r="B813" s="25" t="s">
        <v>2152</v>
      </c>
      <c r="C813" s="25" t="s">
        <v>2507</v>
      </c>
      <c r="D813" s="25" t="s">
        <v>688</v>
      </c>
      <c r="E813" s="25" t="s">
        <v>801</v>
      </c>
      <c r="F813" s="25" t="s">
        <v>2171</v>
      </c>
    </row>
    <row r="814" spans="1:6" x14ac:dyDescent="0.25">
      <c r="A814" s="25" t="s">
        <v>190</v>
      </c>
      <c r="B814" s="25" t="s">
        <v>1110</v>
      </c>
      <c r="C814" s="25" t="s">
        <v>2507</v>
      </c>
      <c r="D814" s="25" t="s">
        <v>688</v>
      </c>
      <c r="E814" s="25" t="s">
        <v>801</v>
      </c>
      <c r="F814" s="25" t="s">
        <v>1217</v>
      </c>
    </row>
    <row r="815" spans="1:6" x14ac:dyDescent="0.25">
      <c r="A815" s="25" t="s">
        <v>190</v>
      </c>
      <c r="B815" s="25" t="s">
        <v>1568</v>
      </c>
      <c r="C815" s="25" t="s">
        <v>2507</v>
      </c>
      <c r="D815" s="25" t="s">
        <v>688</v>
      </c>
      <c r="E815" s="25" t="s">
        <v>801</v>
      </c>
      <c r="F815" s="25" t="s">
        <v>1595</v>
      </c>
    </row>
    <row r="816" spans="1:6" x14ac:dyDescent="0.25">
      <c r="A816" s="25" t="s">
        <v>190</v>
      </c>
      <c r="B816" s="25" t="s">
        <v>1658</v>
      </c>
      <c r="C816" s="25" t="s">
        <v>2507</v>
      </c>
      <c r="D816" s="25" t="s">
        <v>688</v>
      </c>
      <c r="E816" s="25" t="s">
        <v>801</v>
      </c>
      <c r="F816" s="25" t="s">
        <v>1682</v>
      </c>
    </row>
    <row r="817" spans="1:6" x14ac:dyDescent="0.25">
      <c r="A817" s="25" t="s">
        <v>190</v>
      </c>
      <c r="B817" s="25" t="s">
        <v>1532</v>
      </c>
      <c r="C817" s="25" t="s">
        <v>2507</v>
      </c>
      <c r="D817" s="25" t="s">
        <v>688</v>
      </c>
      <c r="E817" s="25" t="s">
        <v>801</v>
      </c>
      <c r="F817" s="25" t="s">
        <v>1545</v>
      </c>
    </row>
    <row r="818" spans="1:6" x14ac:dyDescent="0.25">
      <c r="A818" s="25" t="s">
        <v>190</v>
      </c>
      <c r="B818" s="25" t="s">
        <v>2225</v>
      </c>
      <c r="C818" s="25" t="s">
        <v>2507</v>
      </c>
      <c r="D818" s="25" t="s">
        <v>688</v>
      </c>
      <c r="E818" s="25" t="s">
        <v>801</v>
      </c>
      <c r="F818" s="25" t="s">
        <v>2238</v>
      </c>
    </row>
    <row r="819" spans="1:6" x14ac:dyDescent="0.25">
      <c r="A819" s="25" t="s">
        <v>190</v>
      </c>
      <c r="B819" s="25" t="s">
        <v>1723</v>
      </c>
      <c r="C819" s="25" t="s">
        <v>2507</v>
      </c>
      <c r="D819" s="25" t="s">
        <v>688</v>
      </c>
      <c r="E819" s="25" t="s">
        <v>801</v>
      </c>
      <c r="F819" s="25" t="s">
        <v>1735</v>
      </c>
    </row>
    <row r="820" spans="1:6" x14ac:dyDescent="0.25">
      <c r="A820" s="25" t="s">
        <v>190</v>
      </c>
      <c r="B820" s="25" t="s">
        <v>1375</v>
      </c>
      <c r="C820" s="25" t="s">
        <v>2507</v>
      </c>
      <c r="D820" s="25" t="s">
        <v>688</v>
      </c>
      <c r="E820" s="25" t="s">
        <v>801</v>
      </c>
      <c r="F820" s="25" t="s">
        <v>1383</v>
      </c>
    </row>
    <row r="821" spans="1:6" x14ac:dyDescent="0.25">
      <c r="A821" s="25" t="s">
        <v>190</v>
      </c>
      <c r="B821" s="25" t="s">
        <v>2201</v>
      </c>
      <c r="C821" s="25" t="s">
        <v>2507</v>
      </c>
      <c r="D821" s="25" t="s">
        <v>688</v>
      </c>
      <c r="E821" s="25" t="s">
        <v>801</v>
      </c>
      <c r="F821" s="25" t="s">
        <v>2208</v>
      </c>
    </row>
    <row r="822" spans="1:6" x14ac:dyDescent="0.25">
      <c r="A822" s="25" t="s">
        <v>190</v>
      </c>
      <c r="B822" s="25" t="s">
        <v>2275</v>
      </c>
      <c r="C822" s="25" t="s">
        <v>2507</v>
      </c>
      <c r="D822" s="25" t="s">
        <v>688</v>
      </c>
      <c r="E822" s="25" t="s">
        <v>801</v>
      </c>
      <c r="F822" s="25" t="s">
        <v>2281</v>
      </c>
    </row>
    <row r="823" spans="1:6" x14ac:dyDescent="0.25">
      <c r="A823" s="25" t="s">
        <v>218</v>
      </c>
      <c r="B823" s="25" t="s">
        <v>350</v>
      </c>
      <c r="C823" s="25" t="s">
        <v>2508</v>
      </c>
      <c r="D823" s="25" t="s">
        <v>873</v>
      </c>
      <c r="E823" s="25" t="s">
        <v>874</v>
      </c>
      <c r="F823" s="25" t="s">
        <v>875</v>
      </c>
    </row>
    <row r="824" spans="1:6" x14ac:dyDescent="0.25">
      <c r="A824" s="25" t="s">
        <v>135</v>
      </c>
      <c r="B824" s="25" t="s">
        <v>350</v>
      </c>
      <c r="C824" s="25" t="s">
        <v>2509</v>
      </c>
      <c r="D824" s="25" t="s">
        <v>636</v>
      </c>
      <c r="E824" s="25" t="s">
        <v>654</v>
      </c>
      <c r="F824" s="25" t="s">
        <v>655</v>
      </c>
    </row>
    <row r="825" spans="1:6" x14ac:dyDescent="0.25">
      <c r="A825" s="25" t="s">
        <v>135</v>
      </c>
      <c r="B825" s="25" t="s">
        <v>2077</v>
      </c>
      <c r="C825" s="25" t="s">
        <v>2509</v>
      </c>
      <c r="D825" s="25" t="s">
        <v>636</v>
      </c>
      <c r="E825" s="25" t="s">
        <v>654</v>
      </c>
      <c r="F825" s="25" t="s">
        <v>2107</v>
      </c>
    </row>
    <row r="826" spans="1:6" x14ac:dyDescent="0.25">
      <c r="A826" s="25" t="s">
        <v>135</v>
      </c>
      <c r="B826" s="25" t="s">
        <v>2152</v>
      </c>
      <c r="C826" s="25" t="s">
        <v>2509</v>
      </c>
      <c r="D826" s="25" t="s">
        <v>636</v>
      </c>
      <c r="E826" s="25" t="s">
        <v>654</v>
      </c>
      <c r="F826" s="25" t="s">
        <v>2196</v>
      </c>
    </row>
    <row r="827" spans="1:6" x14ac:dyDescent="0.25">
      <c r="A827" s="25" t="s">
        <v>135</v>
      </c>
      <c r="B827" s="25" t="s">
        <v>1110</v>
      </c>
      <c r="C827" s="25" t="s">
        <v>2509</v>
      </c>
      <c r="D827" s="25" t="s">
        <v>636</v>
      </c>
      <c r="E827" s="25" t="s">
        <v>654</v>
      </c>
      <c r="F827" s="25" t="s">
        <v>1121</v>
      </c>
    </row>
    <row r="828" spans="1:6" x14ac:dyDescent="0.25">
      <c r="A828" s="25" t="s">
        <v>135</v>
      </c>
      <c r="B828" s="25" t="s">
        <v>1568</v>
      </c>
      <c r="C828" s="25" t="s">
        <v>2509</v>
      </c>
      <c r="D828" s="25" t="s">
        <v>636</v>
      </c>
      <c r="E828" s="25" t="s">
        <v>654</v>
      </c>
      <c r="F828" s="25" t="s">
        <v>1610</v>
      </c>
    </row>
    <row r="829" spans="1:6" x14ac:dyDescent="0.25">
      <c r="A829" s="25" t="s">
        <v>135</v>
      </c>
      <c r="B829" s="25" t="s">
        <v>1658</v>
      </c>
      <c r="C829" s="25" t="s">
        <v>2509</v>
      </c>
      <c r="D829" s="25" t="s">
        <v>636</v>
      </c>
      <c r="E829" s="25" t="s">
        <v>654</v>
      </c>
      <c r="F829" s="25" t="s">
        <v>1697</v>
      </c>
    </row>
    <row r="830" spans="1:6" x14ac:dyDescent="0.25">
      <c r="A830" s="25" t="s">
        <v>135</v>
      </c>
      <c r="B830" s="25" t="s">
        <v>1532</v>
      </c>
      <c r="C830" s="25" t="s">
        <v>2509</v>
      </c>
      <c r="D830" s="25" t="s">
        <v>636</v>
      </c>
      <c r="E830" s="25" t="s">
        <v>654</v>
      </c>
      <c r="F830" s="25" t="s">
        <v>1554</v>
      </c>
    </row>
    <row r="831" spans="1:6" x14ac:dyDescent="0.25">
      <c r="A831" s="25" t="s">
        <v>135</v>
      </c>
      <c r="B831" s="25" t="s">
        <v>1375</v>
      </c>
      <c r="C831" s="25" t="s">
        <v>2509</v>
      </c>
      <c r="D831" s="25" t="s">
        <v>636</v>
      </c>
      <c r="E831" s="25" t="s">
        <v>654</v>
      </c>
      <c r="F831" s="25" t="s">
        <v>1382</v>
      </c>
    </row>
    <row r="832" spans="1:6" x14ac:dyDescent="0.25">
      <c r="A832" s="25" t="s">
        <v>135</v>
      </c>
      <c r="B832" s="25" t="s">
        <v>2201</v>
      </c>
      <c r="C832" s="25" t="s">
        <v>2509</v>
      </c>
      <c r="D832" s="25" t="s">
        <v>636</v>
      </c>
      <c r="E832" s="25" t="s">
        <v>654</v>
      </c>
      <c r="F832" s="25" t="s">
        <v>2214</v>
      </c>
    </row>
    <row r="833" spans="1:6" x14ac:dyDescent="0.25">
      <c r="A833" s="25" t="s">
        <v>1939</v>
      </c>
      <c r="B833" s="25" t="s">
        <v>1896</v>
      </c>
      <c r="C833" s="25" t="s">
        <v>2510</v>
      </c>
      <c r="D833" s="25" t="s">
        <v>636</v>
      </c>
      <c r="E833" s="25" t="s">
        <v>1940</v>
      </c>
      <c r="F833" s="25" t="s">
        <v>1941</v>
      </c>
    </row>
    <row r="834" spans="1:6" x14ac:dyDescent="0.25">
      <c r="A834" s="25" t="s">
        <v>308</v>
      </c>
      <c r="B834" s="25" t="s">
        <v>1110</v>
      </c>
      <c r="C834" s="25" t="s">
        <v>2511</v>
      </c>
      <c r="D834" s="25" t="s">
        <v>1187</v>
      </c>
      <c r="E834" s="25" t="s">
        <v>1188</v>
      </c>
      <c r="F834" s="25" t="s">
        <v>1189</v>
      </c>
    </row>
    <row r="835" spans="1:6" x14ac:dyDescent="0.25">
      <c r="A835" s="25" t="s">
        <v>308</v>
      </c>
      <c r="B835" s="25" t="s">
        <v>1568</v>
      </c>
      <c r="C835" s="25" t="s">
        <v>2511</v>
      </c>
      <c r="D835" s="25" t="s">
        <v>1187</v>
      </c>
      <c r="E835" s="25" t="s">
        <v>1188</v>
      </c>
      <c r="F835" s="25" t="s">
        <v>2853</v>
      </c>
    </row>
    <row r="836" spans="1:6" x14ac:dyDescent="0.25">
      <c r="A836" s="25" t="s">
        <v>330</v>
      </c>
      <c r="B836" s="25" t="s">
        <v>1744</v>
      </c>
      <c r="C836" s="25" t="s">
        <v>2854</v>
      </c>
      <c r="D836" s="25" t="s">
        <v>397</v>
      </c>
      <c r="E836" s="25" t="s">
        <v>1486</v>
      </c>
      <c r="F836" s="25" t="s">
        <v>1755</v>
      </c>
    </row>
    <row r="837" spans="1:6" x14ac:dyDescent="0.25">
      <c r="A837" s="25" t="s">
        <v>330</v>
      </c>
      <c r="B837" s="25" t="s">
        <v>1815</v>
      </c>
      <c r="C837" s="25" t="s">
        <v>2854</v>
      </c>
      <c r="D837" s="25" t="s">
        <v>397</v>
      </c>
      <c r="E837" s="25" t="s">
        <v>1486</v>
      </c>
      <c r="F837" s="25" t="s">
        <v>1826</v>
      </c>
    </row>
    <row r="838" spans="1:6" x14ac:dyDescent="0.25">
      <c r="A838" s="25" t="s">
        <v>330</v>
      </c>
      <c r="B838" s="25" t="s">
        <v>1227</v>
      </c>
      <c r="C838" s="25" t="s">
        <v>2512</v>
      </c>
      <c r="D838" s="25" t="s">
        <v>397</v>
      </c>
      <c r="E838" s="25" t="s">
        <v>1239</v>
      </c>
      <c r="F838" s="25" t="s">
        <v>1240</v>
      </c>
    </row>
    <row r="839" spans="1:6" x14ac:dyDescent="0.25">
      <c r="A839" s="25" t="s">
        <v>330</v>
      </c>
      <c r="B839" s="25" t="s">
        <v>1375</v>
      </c>
      <c r="C839" s="25" t="s">
        <v>2855</v>
      </c>
      <c r="D839" s="25" t="s">
        <v>1485</v>
      </c>
      <c r="E839" s="25" t="s">
        <v>1486</v>
      </c>
      <c r="F839" s="25" t="s">
        <v>1487</v>
      </c>
    </row>
    <row r="840" spans="1:6" x14ac:dyDescent="0.25">
      <c r="A840" s="25" t="s">
        <v>296</v>
      </c>
      <c r="B840" s="25" t="s">
        <v>1110</v>
      </c>
      <c r="C840" s="25" t="s">
        <v>2513</v>
      </c>
      <c r="D840" s="25" t="s">
        <v>1115</v>
      </c>
      <c r="E840" s="25" t="s">
        <v>1116</v>
      </c>
      <c r="F840" s="25" t="s">
        <v>1117</v>
      </c>
    </row>
    <row r="841" spans="1:6" x14ac:dyDescent="0.25">
      <c r="A841" s="25" t="s">
        <v>292</v>
      </c>
      <c r="B841" s="25" t="s">
        <v>350</v>
      </c>
      <c r="C841" s="25" t="s">
        <v>2514</v>
      </c>
      <c r="D841" s="25" t="s">
        <v>1095</v>
      </c>
      <c r="E841" s="25" t="s">
        <v>1096</v>
      </c>
      <c r="F841" s="25" t="s">
        <v>1097</v>
      </c>
    </row>
    <row r="842" spans="1:6" x14ac:dyDescent="0.25">
      <c r="A842" s="25" t="s">
        <v>292</v>
      </c>
      <c r="B842" s="25" t="s">
        <v>1110</v>
      </c>
      <c r="C842" s="25" t="s">
        <v>2514</v>
      </c>
      <c r="D842" s="25" t="s">
        <v>1095</v>
      </c>
      <c r="E842" s="25" t="s">
        <v>1096</v>
      </c>
      <c r="F842" s="25" t="s">
        <v>1152</v>
      </c>
    </row>
    <row r="843" spans="1:6" x14ac:dyDescent="0.25">
      <c r="A843" s="25" t="s">
        <v>292</v>
      </c>
      <c r="B843" s="25" t="s">
        <v>1375</v>
      </c>
      <c r="C843" s="25" t="s">
        <v>2514</v>
      </c>
      <c r="D843" s="25" t="s">
        <v>1095</v>
      </c>
      <c r="E843" s="25" t="s">
        <v>1096</v>
      </c>
      <c r="F843" s="25" t="s">
        <v>1490</v>
      </c>
    </row>
    <row r="844" spans="1:6" x14ac:dyDescent="0.25">
      <c r="A844" s="25" t="s">
        <v>245</v>
      </c>
      <c r="B844" s="25" t="s">
        <v>350</v>
      </c>
      <c r="C844" s="25" t="s">
        <v>2515</v>
      </c>
      <c r="D844" s="25" t="s">
        <v>944</v>
      </c>
      <c r="E844" s="25" t="s">
        <v>945</v>
      </c>
      <c r="F844" s="25" t="s">
        <v>946</v>
      </c>
    </row>
    <row r="845" spans="1:6" x14ac:dyDescent="0.25">
      <c r="A845" s="25" t="s">
        <v>245</v>
      </c>
      <c r="B845" s="25" t="s">
        <v>1896</v>
      </c>
      <c r="C845" s="25" t="s">
        <v>2515</v>
      </c>
      <c r="D845" s="25" t="s">
        <v>944</v>
      </c>
      <c r="E845" s="25" t="s">
        <v>945</v>
      </c>
      <c r="F845" s="25" t="s">
        <v>2032</v>
      </c>
    </row>
    <row r="846" spans="1:6" x14ac:dyDescent="0.25">
      <c r="A846" s="25" t="s">
        <v>245</v>
      </c>
      <c r="B846" s="25" t="s">
        <v>2077</v>
      </c>
      <c r="C846" s="25" t="s">
        <v>2515</v>
      </c>
      <c r="D846" s="25" t="s">
        <v>944</v>
      </c>
      <c r="E846" s="25" t="s">
        <v>945</v>
      </c>
      <c r="F846" s="25" t="s">
        <v>2097</v>
      </c>
    </row>
    <row r="847" spans="1:6" x14ac:dyDescent="0.25">
      <c r="A847" s="25" t="s">
        <v>245</v>
      </c>
      <c r="B847" s="25" t="s">
        <v>2152</v>
      </c>
      <c r="C847" s="25" t="s">
        <v>2515</v>
      </c>
      <c r="D847" s="25" t="s">
        <v>944</v>
      </c>
      <c r="E847" s="25" t="s">
        <v>945</v>
      </c>
      <c r="F847" s="25" t="s">
        <v>2183</v>
      </c>
    </row>
    <row r="848" spans="1:6" x14ac:dyDescent="0.25">
      <c r="A848" s="25" t="s">
        <v>245</v>
      </c>
      <c r="B848" s="25" t="s">
        <v>1815</v>
      </c>
      <c r="C848" s="25" t="s">
        <v>2515</v>
      </c>
      <c r="D848" s="25" t="s">
        <v>944</v>
      </c>
      <c r="E848" s="25" t="s">
        <v>945</v>
      </c>
      <c r="F848" s="25" t="s">
        <v>1827</v>
      </c>
    </row>
    <row r="849" spans="1:6" x14ac:dyDescent="0.25">
      <c r="A849" s="25" t="s">
        <v>245</v>
      </c>
      <c r="B849" s="25" t="s">
        <v>1227</v>
      </c>
      <c r="C849" s="25" t="s">
        <v>2515</v>
      </c>
      <c r="D849" s="25" t="s">
        <v>944</v>
      </c>
      <c r="E849" s="25" t="s">
        <v>945</v>
      </c>
      <c r="F849" s="25" t="s">
        <v>1269</v>
      </c>
    </row>
    <row r="850" spans="1:6" x14ac:dyDescent="0.25">
      <c r="A850" s="25" t="s">
        <v>245</v>
      </c>
      <c r="B850" s="25" t="s">
        <v>1110</v>
      </c>
      <c r="C850" s="25" t="s">
        <v>2515</v>
      </c>
      <c r="D850" s="25" t="s">
        <v>944</v>
      </c>
      <c r="E850" s="25" t="s">
        <v>945</v>
      </c>
      <c r="F850" s="25" t="s">
        <v>1155</v>
      </c>
    </row>
    <row r="851" spans="1:6" x14ac:dyDescent="0.25">
      <c r="A851" s="25" t="s">
        <v>245</v>
      </c>
      <c r="B851" s="25" t="s">
        <v>1568</v>
      </c>
      <c r="C851" s="25" t="s">
        <v>2515</v>
      </c>
      <c r="D851" s="25" t="s">
        <v>944</v>
      </c>
      <c r="E851" s="25" t="s">
        <v>945</v>
      </c>
      <c r="F851" s="25" t="s">
        <v>1592</v>
      </c>
    </row>
    <row r="852" spans="1:6" x14ac:dyDescent="0.25">
      <c r="A852" s="25" t="s">
        <v>245</v>
      </c>
      <c r="B852" s="25" t="s">
        <v>1658</v>
      </c>
      <c r="C852" s="25" t="s">
        <v>2515</v>
      </c>
      <c r="D852" s="25" t="s">
        <v>944</v>
      </c>
      <c r="E852" s="25" t="s">
        <v>945</v>
      </c>
      <c r="F852" s="25" t="s">
        <v>1680</v>
      </c>
    </row>
    <row r="853" spans="1:6" x14ac:dyDescent="0.25">
      <c r="A853" s="25" t="s">
        <v>245</v>
      </c>
      <c r="B853" s="25" t="s">
        <v>2225</v>
      </c>
      <c r="C853" s="25" t="s">
        <v>2515</v>
      </c>
      <c r="D853" s="25" t="s">
        <v>944</v>
      </c>
      <c r="E853" s="25" t="s">
        <v>945</v>
      </c>
      <c r="F853" s="25" t="s">
        <v>2263</v>
      </c>
    </row>
    <row r="854" spans="1:6" x14ac:dyDescent="0.25">
      <c r="A854" s="25" t="s">
        <v>245</v>
      </c>
      <c r="B854" s="25" t="s">
        <v>1375</v>
      </c>
      <c r="C854" s="25" t="s">
        <v>2515</v>
      </c>
      <c r="D854" s="25" t="s">
        <v>944</v>
      </c>
      <c r="E854" s="25" t="s">
        <v>945</v>
      </c>
      <c r="F854" s="25" t="s">
        <v>1462</v>
      </c>
    </row>
    <row r="855" spans="1:6" x14ac:dyDescent="0.25">
      <c r="A855" s="25" t="s">
        <v>336</v>
      </c>
      <c r="B855" s="25" t="s">
        <v>1375</v>
      </c>
      <c r="C855" s="25" t="s">
        <v>2516</v>
      </c>
      <c r="D855" s="25" t="s">
        <v>377</v>
      </c>
      <c r="E855" s="25" t="s">
        <v>1530</v>
      </c>
      <c r="F855" s="25" t="s">
        <v>1531</v>
      </c>
    </row>
    <row r="856" spans="1:6" x14ac:dyDescent="0.25">
      <c r="A856" s="25" t="s">
        <v>1955</v>
      </c>
      <c r="B856" s="25" t="s">
        <v>1896</v>
      </c>
      <c r="C856" s="25" t="s">
        <v>2517</v>
      </c>
      <c r="D856" s="25" t="s">
        <v>377</v>
      </c>
      <c r="E856" s="25" t="s">
        <v>1956</v>
      </c>
      <c r="F856" s="25" t="s">
        <v>1957</v>
      </c>
    </row>
    <row r="857" spans="1:6" x14ac:dyDescent="0.25">
      <c r="A857" s="25" t="s">
        <v>329</v>
      </c>
      <c r="B857" s="25" t="s">
        <v>1896</v>
      </c>
      <c r="C857" s="25" t="s">
        <v>2518</v>
      </c>
      <c r="D857" s="25" t="s">
        <v>377</v>
      </c>
      <c r="E857" s="25" t="s">
        <v>1481</v>
      </c>
      <c r="F857" s="25" t="s">
        <v>1903</v>
      </c>
    </row>
    <row r="858" spans="1:6" x14ac:dyDescent="0.25">
      <c r="A858" s="25" t="s">
        <v>329</v>
      </c>
      <c r="B858" s="25" t="s">
        <v>2152</v>
      </c>
      <c r="C858" s="25" t="s">
        <v>2518</v>
      </c>
      <c r="D858" s="25" t="s">
        <v>377</v>
      </c>
      <c r="E858" s="25" t="s">
        <v>1481</v>
      </c>
      <c r="F858" s="25" t="s">
        <v>2154</v>
      </c>
    </row>
    <row r="859" spans="1:6" x14ac:dyDescent="0.25">
      <c r="A859" s="25" t="s">
        <v>329</v>
      </c>
      <c r="B859" s="25" t="s">
        <v>1744</v>
      </c>
      <c r="C859" s="25" t="s">
        <v>2518</v>
      </c>
      <c r="D859" s="25" t="s">
        <v>377</v>
      </c>
      <c r="E859" s="25" t="s">
        <v>1481</v>
      </c>
      <c r="F859" s="25" t="s">
        <v>2856</v>
      </c>
    </row>
    <row r="860" spans="1:6" x14ac:dyDescent="0.25">
      <c r="A860" s="25" t="s">
        <v>329</v>
      </c>
      <c r="B860" s="25" t="s">
        <v>1815</v>
      </c>
      <c r="C860" s="25" t="s">
        <v>2518</v>
      </c>
      <c r="D860" s="25" t="s">
        <v>377</v>
      </c>
      <c r="E860" s="25" t="s">
        <v>1481</v>
      </c>
      <c r="F860" s="25" t="s">
        <v>2857</v>
      </c>
    </row>
    <row r="861" spans="1:6" x14ac:dyDescent="0.25">
      <c r="A861" s="25" t="s">
        <v>329</v>
      </c>
      <c r="B861" s="25" t="s">
        <v>2716</v>
      </c>
      <c r="C861" s="25" t="s">
        <v>2518</v>
      </c>
      <c r="D861" s="25" t="s">
        <v>377</v>
      </c>
      <c r="E861" s="25" t="s">
        <v>1481</v>
      </c>
      <c r="F861" s="25" t="s">
        <v>2858</v>
      </c>
    </row>
    <row r="862" spans="1:6" x14ac:dyDescent="0.25">
      <c r="A862" s="25" t="s">
        <v>329</v>
      </c>
      <c r="B862" s="25" t="s">
        <v>1568</v>
      </c>
      <c r="C862" s="25" t="s">
        <v>2518</v>
      </c>
      <c r="D862" s="25" t="s">
        <v>377</v>
      </c>
      <c r="E862" s="25" t="s">
        <v>1481</v>
      </c>
      <c r="F862" s="25" t="s">
        <v>1571</v>
      </c>
    </row>
    <row r="863" spans="1:6" x14ac:dyDescent="0.25">
      <c r="A863" s="25" t="s">
        <v>329</v>
      </c>
      <c r="B863" s="25" t="s">
        <v>1658</v>
      </c>
      <c r="C863" s="25" t="s">
        <v>2518</v>
      </c>
      <c r="D863" s="25" t="s">
        <v>377</v>
      </c>
      <c r="E863" s="25" t="s">
        <v>1481</v>
      </c>
      <c r="F863" s="25" t="s">
        <v>1660</v>
      </c>
    </row>
    <row r="864" spans="1:6" x14ac:dyDescent="0.25">
      <c r="A864" s="25" t="s">
        <v>329</v>
      </c>
      <c r="B864" s="25" t="s">
        <v>1375</v>
      </c>
      <c r="C864" s="25" t="s">
        <v>2518</v>
      </c>
      <c r="D864" s="25" t="s">
        <v>377</v>
      </c>
      <c r="E864" s="25" t="s">
        <v>1481</v>
      </c>
      <c r="F864" s="25" t="s">
        <v>1482</v>
      </c>
    </row>
    <row r="865" spans="1:6" x14ac:dyDescent="0.25">
      <c r="A865" s="25" t="s">
        <v>328</v>
      </c>
      <c r="B865" s="25" t="s">
        <v>1896</v>
      </c>
      <c r="C865" s="25" t="s">
        <v>2519</v>
      </c>
      <c r="D865" s="25" t="s">
        <v>377</v>
      </c>
      <c r="E865" s="25" t="s">
        <v>1479</v>
      </c>
      <c r="F865" s="25" t="s">
        <v>1902</v>
      </c>
    </row>
    <row r="866" spans="1:6" x14ac:dyDescent="0.25">
      <c r="A866" s="25" t="s">
        <v>328</v>
      </c>
      <c r="B866" s="25" t="s">
        <v>2077</v>
      </c>
      <c r="C866" s="25" t="s">
        <v>2519</v>
      </c>
      <c r="D866" s="25" t="s">
        <v>377</v>
      </c>
      <c r="E866" s="25" t="s">
        <v>1479</v>
      </c>
      <c r="F866" s="25" t="s">
        <v>2079</v>
      </c>
    </row>
    <row r="867" spans="1:6" x14ac:dyDescent="0.25">
      <c r="A867" s="25" t="s">
        <v>328</v>
      </c>
      <c r="B867" s="25" t="s">
        <v>1356</v>
      </c>
      <c r="C867" s="25" t="s">
        <v>2519</v>
      </c>
      <c r="D867" s="25" t="s">
        <v>377</v>
      </c>
      <c r="E867" s="25" t="s">
        <v>1479</v>
      </c>
      <c r="F867" s="25" t="s">
        <v>2859</v>
      </c>
    </row>
    <row r="868" spans="1:6" x14ac:dyDescent="0.25">
      <c r="A868" s="25" t="s">
        <v>328</v>
      </c>
      <c r="B868" s="25" t="s">
        <v>1568</v>
      </c>
      <c r="C868" s="25" t="s">
        <v>2519</v>
      </c>
      <c r="D868" s="25" t="s">
        <v>377</v>
      </c>
      <c r="E868" s="25" t="s">
        <v>1479</v>
      </c>
      <c r="F868" s="25" t="s">
        <v>1570</v>
      </c>
    </row>
    <row r="869" spans="1:6" x14ac:dyDescent="0.25">
      <c r="A869" s="25" t="s">
        <v>328</v>
      </c>
      <c r="B869" s="25" t="s">
        <v>1532</v>
      </c>
      <c r="C869" s="25" t="s">
        <v>2519</v>
      </c>
      <c r="D869" s="25" t="s">
        <v>377</v>
      </c>
      <c r="E869" s="25" t="s">
        <v>1479</v>
      </c>
      <c r="F869" s="25" t="s">
        <v>1533</v>
      </c>
    </row>
    <row r="870" spans="1:6" x14ac:dyDescent="0.25">
      <c r="A870" s="25" t="s">
        <v>328</v>
      </c>
      <c r="B870" s="25" t="s">
        <v>1723</v>
      </c>
      <c r="C870" s="25" t="s">
        <v>2519</v>
      </c>
      <c r="D870" s="25" t="s">
        <v>377</v>
      </c>
      <c r="E870" s="25" t="s">
        <v>1479</v>
      </c>
      <c r="F870" s="25" t="s">
        <v>1724</v>
      </c>
    </row>
    <row r="871" spans="1:6" x14ac:dyDescent="0.25">
      <c r="A871" s="25" t="s">
        <v>328</v>
      </c>
      <c r="B871" s="25" t="s">
        <v>1375</v>
      </c>
      <c r="C871" s="25" t="s">
        <v>2519</v>
      </c>
      <c r="D871" s="25" t="s">
        <v>377</v>
      </c>
      <c r="E871" s="25" t="s">
        <v>1479</v>
      </c>
      <c r="F871" s="25" t="s">
        <v>1480</v>
      </c>
    </row>
    <row r="872" spans="1:6" x14ac:dyDescent="0.25">
      <c r="A872" s="25" t="s">
        <v>215</v>
      </c>
      <c r="B872" s="25" t="s">
        <v>350</v>
      </c>
      <c r="C872" s="25" t="s">
        <v>2520</v>
      </c>
      <c r="D872" s="25" t="s">
        <v>377</v>
      </c>
      <c r="E872" s="25" t="s">
        <v>867</v>
      </c>
      <c r="F872" s="25" t="s">
        <v>2860</v>
      </c>
    </row>
    <row r="873" spans="1:6" x14ac:dyDescent="0.25">
      <c r="A873" s="25" t="s">
        <v>215</v>
      </c>
      <c r="B873" s="25" t="s">
        <v>1896</v>
      </c>
      <c r="C873" s="25" t="s">
        <v>2520</v>
      </c>
      <c r="D873" s="25" t="s">
        <v>377</v>
      </c>
      <c r="E873" s="25" t="s">
        <v>867</v>
      </c>
      <c r="F873" s="25" t="s">
        <v>2065</v>
      </c>
    </row>
    <row r="874" spans="1:6" x14ac:dyDescent="0.25">
      <c r="A874" s="25" t="s">
        <v>342</v>
      </c>
      <c r="B874" s="25" t="s">
        <v>1568</v>
      </c>
      <c r="C874" s="25" t="s">
        <v>2521</v>
      </c>
      <c r="D874" s="25" t="s">
        <v>413</v>
      </c>
      <c r="E874" s="25" t="s">
        <v>1656</v>
      </c>
      <c r="F874" s="25" t="s">
        <v>1657</v>
      </c>
    </row>
    <row r="875" spans="1:6" x14ac:dyDescent="0.25">
      <c r="A875" s="25" t="s">
        <v>342</v>
      </c>
      <c r="B875" s="25" t="s">
        <v>1658</v>
      </c>
      <c r="C875" s="25" t="s">
        <v>2521</v>
      </c>
      <c r="D875" s="25" t="s">
        <v>413</v>
      </c>
      <c r="E875" s="25" t="s">
        <v>1656</v>
      </c>
      <c r="F875" s="25" t="s">
        <v>1721</v>
      </c>
    </row>
    <row r="876" spans="1:6" x14ac:dyDescent="0.25">
      <c r="A876" s="25" t="s">
        <v>2861</v>
      </c>
      <c r="B876" s="25" t="s">
        <v>1375</v>
      </c>
      <c r="C876" s="25" t="s">
        <v>2862</v>
      </c>
      <c r="D876" s="25" t="s">
        <v>413</v>
      </c>
      <c r="E876" s="25" t="s">
        <v>2863</v>
      </c>
      <c r="F876" s="25" t="s">
        <v>2864</v>
      </c>
    </row>
    <row r="877" spans="1:6" x14ac:dyDescent="0.25">
      <c r="A877" s="25" t="s">
        <v>2865</v>
      </c>
      <c r="B877" s="25" t="s">
        <v>1744</v>
      </c>
      <c r="C877" s="25" t="s">
        <v>2866</v>
      </c>
      <c r="D877" s="25" t="s">
        <v>2867</v>
      </c>
      <c r="E877" s="25" t="s">
        <v>2868</v>
      </c>
      <c r="F877" s="25" t="s">
        <v>2869</v>
      </c>
    </row>
    <row r="878" spans="1:6" x14ac:dyDescent="0.25">
      <c r="A878" s="25" t="s">
        <v>314</v>
      </c>
      <c r="B878" s="25" t="s">
        <v>1896</v>
      </c>
      <c r="C878" s="25" t="s">
        <v>2522</v>
      </c>
      <c r="D878" s="25" t="s">
        <v>1220</v>
      </c>
      <c r="E878" s="25" t="s">
        <v>1221</v>
      </c>
      <c r="F878" s="25" t="s">
        <v>1910</v>
      </c>
    </row>
    <row r="879" spans="1:6" x14ac:dyDescent="0.25">
      <c r="A879" s="25" t="s">
        <v>314</v>
      </c>
      <c r="B879" s="25" t="s">
        <v>2109</v>
      </c>
      <c r="C879" s="25" t="s">
        <v>2522</v>
      </c>
      <c r="D879" s="25" t="s">
        <v>1220</v>
      </c>
      <c r="E879" s="25" t="s">
        <v>1221</v>
      </c>
      <c r="F879" s="25" t="s">
        <v>2111</v>
      </c>
    </row>
    <row r="880" spans="1:6" x14ac:dyDescent="0.25">
      <c r="A880" s="25" t="s">
        <v>314</v>
      </c>
      <c r="B880" s="25" t="s">
        <v>1744</v>
      </c>
      <c r="C880" s="25" t="s">
        <v>2522</v>
      </c>
      <c r="D880" s="25" t="s">
        <v>1220</v>
      </c>
      <c r="E880" s="25" t="s">
        <v>1221</v>
      </c>
      <c r="F880" s="25" t="s">
        <v>1784</v>
      </c>
    </row>
    <row r="881" spans="1:6" x14ac:dyDescent="0.25">
      <c r="A881" s="25" t="s">
        <v>314</v>
      </c>
      <c r="B881" s="25" t="s">
        <v>1110</v>
      </c>
      <c r="C881" s="25" t="s">
        <v>2522</v>
      </c>
      <c r="D881" s="25" t="s">
        <v>1220</v>
      </c>
      <c r="E881" s="25" t="s">
        <v>1221</v>
      </c>
      <c r="F881" s="25" t="s">
        <v>1222</v>
      </c>
    </row>
    <row r="882" spans="1:6" x14ac:dyDescent="0.25">
      <c r="A882" s="25" t="s">
        <v>318</v>
      </c>
      <c r="B882" s="25" t="s">
        <v>1896</v>
      </c>
      <c r="C882" s="25" t="s">
        <v>2523</v>
      </c>
      <c r="D882" s="25" t="s">
        <v>1059</v>
      </c>
      <c r="E882" s="25" t="s">
        <v>1301</v>
      </c>
      <c r="F882" s="25" t="s">
        <v>2005</v>
      </c>
    </row>
    <row r="883" spans="1:6" x14ac:dyDescent="0.25">
      <c r="A883" s="25" t="s">
        <v>318</v>
      </c>
      <c r="B883" s="25" t="s">
        <v>1227</v>
      </c>
      <c r="C883" s="25" t="s">
        <v>2523</v>
      </c>
      <c r="D883" s="25" t="s">
        <v>1059</v>
      </c>
      <c r="E883" s="25" t="s">
        <v>1301</v>
      </c>
      <c r="F883" s="25" t="s">
        <v>1302</v>
      </c>
    </row>
    <row r="884" spans="1:6" x14ac:dyDescent="0.25">
      <c r="A884" s="25" t="s">
        <v>318</v>
      </c>
      <c r="B884" s="25" t="s">
        <v>1375</v>
      </c>
      <c r="C884" s="25" t="s">
        <v>2523</v>
      </c>
      <c r="D884" s="25" t="s">
        <v>1059</v>
      </c>
      <c r="E884" s="25" t="s">
        <v>1301</v>
      </c>
      <c r="F884" s="25" t="s">
        <v>1398</v>
      </c>
    </row>
    <row r="885" spans="1:6" x14ac:dyDescent="0.25">
      <c r="A885" s="25" t="s">
        <v>232</v>
      </c>
      <c r="B885" s="25" t="s">
        <v>350</v>
      </c>
      <c r="C885" s="25" t="s">
        <v>2524</v>
      </c>
      <c r="D885" s="25" t="s">
        <v>912</v>
      </c>
      <c r="E885" s="25" t="s">
        <v>913</v>
      </c>
      <c r="F885" s="25" t="s">
        <v>914</v>
      </c>
    </row>
    <row r="886" spans="1:6" x14ac:dyDescent="0.25">
      <c r="A886" s="25" t="s">
        <v>232</v>
      </c>
      <c r="B886" s="25" t="s">
        <v>1744</v>
      </c>
      <c r="C886" s="25" t="s">
        <v>2524</v>
      </c>
      <c r="D886" s="25" t="s">
        <v>912</v>
      </c>
      <c r="E886" s="25" t="s">
        <v>913</v>
      </c>
      <c r="F886" s="25" t="s">
        <v>2870</v>
      </c>
    </row>
    <row r="887" spans="1:6" x14ac:dyDescent="0.25">
      <c r="A887" s="25" t="s">
        <v>232</v>
      </c>
      <c r="B887" s="25" t="s">
        <v>1815</v>
      </c>
      <c r="C887" s="25" t="s">
        <v>2524</v>
      </c>
      <c r="D887" s="25" t="s">
        <v>912</v>
      </c>
      <c r="E887" s="25" t="s">
        <v>913</v>
      </c>
      <c r="F887" s="25" t="s">
        <v>2871</v>
      </c>
    </row>
    <row r="888" spans="1:6" x14ac:dyDescent="0.25">
      <c r="A888" s="25" t="s">
        <v>327</v>
      </c>
      <c r="B888" s="25" t="s">
        <v>1896</v>
      </c>
      <c r="C888" s="25" t="s">
        <v>2525</v>
      </c>
      <c r="D888" s="25" t="s">
        <v>1471</v>
      </c>
      <c r="E888" s="25" t="s">
        <v>1472</v>
      </c>
      <c r="F888" s="25" t="s">
        <v>2872</v>
      </c>
    </row>
    <row r="889" spans="1:6" x14ac:dyDescent="0.25">
      <c r="A889" s="25" t="s">
        <v>327</v>
      </c>
      <c r="B889" s="25" t="s">
        <v>1375</v>
      </c>
      <c r="C889" s="25" t="s">
        <v>2525</v>
      </c>
      <c r="D889" s="25" t="s">
        <v>1471</v>
      </c>
      <c r="E889" s="25" t="s">
        <v>1472</v>
      </c>
      <c r="F889" s="25" t="s">
        <v>1473</v>
      </c>
    </row>
    <row r="890" spans="1:6" x14ac:dyDescent="0.25">
      <c r="A890" s="25" t="s">
        <v>1312</v>
      </c>
      <c r="B890" s="25" t="s">
        <v>1227</v>
      </c>
      <c r="C890" s="25" t="s">
        <v>2526</v>
      </c>
      <c r="D890" s="25" t="s">
        <v>806</v>
      </c>
      <c r="E890" s="25" t="s">
        <v>1313</v>
      </c>
      <c r="F890" s="25" t="s">
        <v>1314</v>
      </c>
    </row>
    <row r="891" spans="1:6" x14ac:dyDescent="0.25">
      <c r="A891" s="25" t="s">
        <v>1312</v>
      </c>
      <c r="B891" s="25" t="s">
        <v>1356</v>
      </c>
      <c r="C891" s="25" t="s">
        <v>2526</v>
      </c>
      <c r="D891" s="25" t="s">
        <v>806</v>
      </c>
      <c r="E891" s="25" t="s">
        <v>1313</v>
      </c>
      <c r="F891" s="25" t="s">
        <v>2873</v>
      </c>
    </row>
    <row r="892" spans="1:6" x14ac:dyDescent="0.25">
      <c r="A892" s="25" t="s">
        <v>323</v>
      </c>
      <c r="B892" s="25" t="s">
        <v>1744</v>
      </c>
      <c r="C892" s="25" t="s">
        <v>2527</v>
      </c>
      <c r="D892" s="25" t="s">
        <v>1065</v>
      </c>
      <c r="E892" s="25" t="s">
        <v>1246</v>
      </c>
      <c r="F892" s="25" t="s">
        <v>1746</v>
      </c>
    </row>
    <row r="893" spans="1:6" x14ac:dyDescent="0.25">
      <c r="A893" s="25" t="s">
        <v>323</v>
      </c>
      <c r="B893" s="25" t="s">
        <v>1815</v>
      </c>
      <c r="C893" s="25" t="s">
        <v>2527</v>
      </c>
      <c r="D893" s="25" t="s">
        <v>1065</v>
      </c>
      <c r="E893" s="25" t="s">
        <v>1246</v>
      </c>
      <c r="F893" s="25" t="s">
        <v>1817</v>
      </c>
    </row>
    <row r="894" spans="1:6" x14ac:dyDescent="0.25">
      <c r="A894" s="25" t="s">
        <v>323</v>
      </c>
      <c r="B894" s="25" t="s">
        <v>1227</v>
      </c>
      <c r="C894" s="25" t="s">
        <v>2527</v>
      </c>
      <c r="D894" s="25" t="s">
        <v>1065</v>
      </c>
      <c r="E894" s="25" t="s">
        <v>1246</v>
      </c>
      <c r="F894" s="25" t="s">
        <v>1247</v>
      </c>
    </row>
    <row r="895" spans="1:6" x14ac:dyDescent="0.25">
      <c r="A895" s="25" t="s">
        <v>323</v>
      </c>
      <c r="B895" s="25" t="s">
        <v>1568</v>
      </c>
      <c r="C895" s="25" t="s">
        <v>2527</v>
      </c>
      <c r="D895" s="25" t="s">
        <v>1065</v>
      </c>
      <c r="E895" s="25" t="s">
        <v>1246</v>
      </c>
      <c r="F895" s="25" t="s">
        <v>1579</v>
      </c>
    </row>
    <row r="896" spans="1:6" x14ac:dyDescent="0.25">
      <c r="A896" s="25" t="s">
        <v>323</v>
      </c>
      <c r="B896" s="25" t="s">
        <v>1375</v>
      </c>
      <c r="C896" s="25" t="s">
        <v>2527</v>
      </c>
      <c r="D896" s="25" t="s">
        <v>1065</v>
      </c>
      <c r="E896" s="25" t="s">
        <v>1246</v>
      </c>
      <c r="F896" s="25" t="s">
        <v>1435</v>
      </c>
    </row>
    <row r="897" spans="1:6" x14ac:dyDescent="0.25">
      <c r="A897" s="25" t="s">
        <v>305</v>
      </c>
      <c r="B897" s="25" t="s">
        <v>350</v>
      </c>
      <c r="C897" s="25" t="s">
        <v>2528</v>
      </c>
      <c r="D897" s="25" t="s">
        <v>1179</v>
      </c>
      <c r="E897" s="25" t="s">
        <v>1180</v>
      </c>
      <c r="F897" s="25" t="s">
        <v>2874</v>
      </c>
    </row>
    <row r="898" spans="1:6" x14ac:dyDescent="0.25">
      <c r="A898" s="25" t="s">
        <v>305</v>
      </c>
      <c r="B898" s="25" t="s">
        <v>1896</v>
      </c>
      <c r="C898" s="25" t="s">
        <v>2528</v>
      </c>
      <c r="D898" s="25" t="s">
        <v>1179</v>
      </c>
      <c r="E898" s="25" t="s">
        <v>1180</v>
      </c>
      <c r="F898" s="25" t="s">
        <v>1970</v>
      </c>
    </row>
    <row r="899" spans="1:6" x14ac:dyDescent="0.25">
      <c r="A899" s="25" t="s">
        <v>305</v>
      </c>
      <c r="B899" s="25" t="s">
        <v>2152</v>
      </c>
      <c r="C899" s="25" t="s">
        <v>2528</v>
      </c>
      <c r="D899" s="25" t="s">
        <v>1179</v>
      </c>
      <c r="E899" s="25" t="s">
        <v>1180</v>
      </c>
      <c r="F899" s="25" t="s">
        <v>2164</v>
      </c>
    </row>
    <row r="900" spans="1:6" x14ac:dyDescent="0.25">
      <c r="A900" s="25" t="s">
        <v>305</v>
      </c>
      <c r="B900" s="25" t="s">
        <v>1744</v>
      </c>
      <c r="C900" s="25" t="s">
        <v>2528</v>
      </c>
      <c r="D900" s="25" t="s">
        <v>1179</v>
      </c>
      <c r="E900" s="25" t="s">
        <v>1180</v>
      </c>
      <c r="F900" s="25" t="s">
        <v>1756</v>
      </c>
    </row>
    <row r="901" spans="1:6" x14ac:dyDescent="0.25">
      <c r="A901" s="25" t="s">
        <v>305</v>
      </c>
      <c r="B901" s="25" t="s">
        <v>1815</v>
      </c>
      <c r="C901" s="25" t="s">
        <v>2528</v>
      </c>
      <c r="D901" s="25" t="s">
        <v>1179</v>
      </c>
      <c r="E901" s="25" t="s">
        <v>1180</v>
      </c>
      <c r="F901" s="25" t="s">
        <v>1828</v>
      </c>
    </row>
    <row r="902" spans="1:6" x14ac:dyDescent="0.25">
      <c r="A902" s="25" t="s">
        <v>305</v>
      </c>
      <c r="B902" s="25" t="s">
        <v>1227</v>
      </c>
      <c r="C902" s="25" t="s">
        <v>2528</v>
      </c>
      <c r="D902" s="25" t="s">
        <v>1179</v>
      </c>
      <c r="E902" s="25" t="s">
        <v>1180</v>
      </c>
      <c r="F902" s="25" t="s">
        <v>1260</v>
      </c>
    </row>
    <row r="903" spans="1:6" x14ac:dyDescent="0.25">
      <c r="A903" s="25" t="s">
        <v>305</v>
      </c>
      <c r="B903" s="25" t="s">
        <v>1110</v>
      </c>
      <c r="C903" s="25" t="s">
        <v>2528</v>
      </c>
      <c r="D903" s="25" t="s">
        <v>1179</v>
      </c>
      <c r="E903" s="25" t="s">
        <v>1180</v>
      </c>
      <c r="F903" s="25" t="s">
        <v>1181</v>
      </c>
    </row>
    <row r="904" spans="1:6" x14ac:dyDescent="0.25">
      <c r="A904" s="25" t="s">
        <v>305</v>
      </c>
      <c r="B904" s="25" t="s">
        <v>1568</v>
      </c>
      <c r="C904" s="25" t="s">
        <v>2528</v>
      </c>
      <c r="D904" s="25" t="s">
        <v>1179</v>
      </c>
      <c r="E904" s="25" t="s">
        <v>1180</v>
      </c>
      <c r="F904" s="25" t="s">
        <v>1622</v>
      </c>
    </row>
    <row r="905" spans="1:6" x14ac:dyDescent="0.25">
      <c r="A905" s="25" t="s">
        <v>305</v>
      </c>
      <c r="B905" s="25" t="s">
        <v>1658</v>
      </c>
      <c r="C905" s="25" t="s">
        <v>2528</v>
      </c>
      <c r="D905" s="25" t="s">
        <v>1179</v>
      </c>
      <c r="E905" s="25" t="s">
        <v>1180</v>
      </c>
      <c r="F905" s="25" t="s">
        <v>1706</v>
      </c>
    </row>
    <row r="906" spans="1:6" x14ac:dyDescent="0.25">
      <c r="A906" s="25" t="s">
        <v>305</v>
      </c>
      <c r="B906" s="25" t="s">
        <v>1532</v>
      </c>
      <c r="C906" s="25" t="s">
        <v>2528</v>
      </c>
      <c r="D906" s="25" t="s">
        <v>1179</v>
      </c>
      <c r="E906" s="25" t="s">
        <v>1180</v>
      </c>
      <c r="F906" s="25" t="s">
        <v>1560</v>
      </c>
    </row>
    <row r="907" spans="1:6" x14ac:dyDescent="0.25">
      <c r="A907" s="25" t="s">
        <v>1898</v>
      </c>
      <c r="B907" s="25" t="s">
        <v>1896</v>
      </c>
      <c r="C907" s="25" t="s">
        <v>2529</v>
      </c>
      <c r="D907" s="25" t="s">
        <v>1179</v>
      </c>
      <c r="E907" s="25" t="s">
        <v>1899</v>
      </c>
      <c r="F907" s="25" t="s">
        <v>1900</v>
      </c>
    </row>
    <row r="908" spans="1:6" x14ac:dyDescent="0.25">
      <c r="A908" s="25" t="s">
        <v>1898</v>
      </c>
      <c r="B908" s="25" t="s">
        <v>1744</v>
      </c>
      <c r="C908" s="25" t="s">
        <v>2529</v>
      </c>
      <c r="D908" s="25" t="s">
        <v>1179</v>
      </c>
      <c r="E908" s="25" t="s">
        <v>1899</v>
      </c>
      <c r="F908" s="25" t="s">
        <v>2875</v>
      </c>
    </row>
    <row r="909" spans="1:6" x14ac:dyDescent="0.25">
      <c r="A909" s="25" t="s">
        <v>1747</v>
      </c>
      <c r="B909" s="25" t="s">
        <v>1744</v>
      </c>
      <c r="C909" s="25" t="s">
        <v>2530</v>
      </c>
      <c r="D909" s="25" t="s">
        <v>1179</v>
      </c>
      <c r="E909" s="25" t="s">
        <v>1748</v>
      </c>
      <c r="F909" s="25" t="s">
        <v>1749</v>
      </c>
    </row>
    <row r="910" spans="1:6" x14ac:dyDescent="0.25">
      <c r="A910" s="25" t="s">
        <v>299</v>
      </c>
      <c r="B910" s="25" t="s">
        <v>1896</v>
      </c>
      <c r="C910" s="25" t="s">
        <v>2531</v>
      </c>
      <c r="D910" s="25" t="s">
        <v>1090</v>
      </c>
      <c r="E910" s="25" t="s">
        <v>1135</v>
      </c>
      <c r="F910" s="25" t="s">
        <v>1897</v>
      </c>
    </row>
    <row r="911" spans="1:6" x14ac:dyDescent="0.25">
      <c r="A911" s="25" t="s">
        <v>299</v>
      </c>
      <c r="B911" s="25" t="s">
        <v>1110</v>
      </c>
      <c r="C911" s="25" t="s">
        <v>2531</v>
      </c>
      <c r="D911" s="25" t="s">
        <v>1090</v>
      </c>
      <c r="E911" s="25" t="s">
        <v>1135</v>
      </c>
      <c r="F911" s="25" t="s">
        <v>1136</v>
      </c>
    </row>
    <row r="912" spans="1:6" x14ac:dyDescent="0.25">
      <c r="A912" s="25" t="s">
        <v>299</v>
      </c>
      <c r="B912" s="25" t="s">
        <v>1375</v>
      </c>
      <c r="C912" s="25" t="s">
        <v>2531</v>
      </c>
      <c r="D912" s="25" t="s">
        <v>1090</v>
      </c>
      <c r="E912" s="25" t="s">
        <v>1135</v>
      </c>
      <c r="F912" s="25" t="s">
        <v>1455</v>
      </c>
    </row>
    <row r="913" spans="1:6" x14ac:dyDescent="0.25">
      <c r="A913" s="25" t="s">
        <v>324</v>
      </c>
      <c r="B913" s="25" t="s">
        <v>1568</v>
      </c>
      <c r="C913" s="25" t="s">
        <v>2532</v>
      </c>
      <c r="D913" s="25" t="s">
        <v>1090</v>
      </c>
      <c r="E913" s="25" t="s">
        <v>1440</v>
      </c>
      <c r="F913" s="25" t="s">
        <v>1577</v>
      </c>
    </row>
    <row r="914" spans="1:6" x14ac:dyDescent="0.25">
      <c r="A914" s="25" t="s">
        <v>324</v>
      </c>
      <c r="B914" s="25" t="s">
        <v>1658</v>
      </c>
      <c r="C914" s="25" t="s">
        <v>2532</v>
      </c>
      <c r="D914" s="25" t="s">
        <v>1090</v>
      </c>
      <c r="E914" s="25" t="s">
        <v>1440</v>
      </c>
      <c r="F914" s="25" t="s">
        <v>1664</v>
      </c>
    </row>
    <row r="915" spans="1:6" x14ac:dyDescent="0.25">
      <c r="A915" s="25" t="s">
        <v>324</v>
      </c>
      <c r="B915" s="25" t="s">
        <v>1375</v>
      </c>
      <c r="C915" s="25" t="s">
        <v>2532</v>
      </c>
      <c r="D915" s="25" t="s">
        <v>1090</v>
      </c>
      <c r="E915" s="25" t="s">
        <v>1440</v>
      </c>
      <c r="F915" s="25" t="s">
        <v>1441</v>
      </c>
    </row>
    <row r="916" spans="1:6" x14ac:dyDescent="0.25">
      <c r="A916" s="25" t="s">
        <v>247</v>
      </c>
      <c r="B916" s="25" t="s">
        <v>350</v>
      </c>
      <c r="C916" s="25" t="s">
        <v>2533</v>
      </c>
      <c r="D916" s="25" t="s">
        <v>948</v>
      </c>
      <c r="E916" s="25" t="s">
        <v>949</v>
      </c>
      <c r="F916" s="25" t="s">
        <v>950</v>
      </c>
    </row>
    <row r="917" spans="1:6" x14ac:dyDescent="0.25">
      <c r="A917" s="25" t="s">
        <v>247</v>
      </c>
      <c r="B917" s="25" t="s">
        <v>1896</v>
      </c>
      <c r="C917" s="25" t="s">
        <v>2533</v>
      </c>
      <c r="D917" s="25" t="s">
        <v>948</v>
      </c>
      <c r="E917" s="25" t="s">
        <v>949</v>
      </c>
      <c r="F917" s="25" t="s">
        <v>2043</v>
      </c>
    </row>
    <row r="918" spans="1:6" x14ac:dyDescent="0.25">
      <c r="A918" s="25" t="s">
        <v>247</v>
      </c>
      <c r="B918" s="25" t="s">
        <v>2109</v>
      </c>
      <c r="C918" s="25" t="s">
        <v>2533</v>
      </c>
      <c r="D918" s="25" t="s">
        <v>948</v>
      </c>
      <c r="E918" s="25" t="s">
        <v>949</v>
      </c>
      <c r="F918" s="25" t="s">
        <v>2143</v>
      </c>
    </row>
    <row r="919" spans="1:6" x14ac:dyDescent="0.25">
      <c r="A919" s="25" t="s">
        <v>247</v>
      </c>
      <c r="B919" s="25" t="s">
        <v>2077</v>
      </c>
      <c r="C919" s="25" t="s">
        <v>2533</v>
      </c>
      <c r="D919" s="25" t="s">
        <v>948</v>
      </c>
      <c r="E919" s="25" t="s">
        <v>949</v>
      </c>
      <c r="F919" s="25" t="s">
        <v>2101</v>
      </c>
    </row>
    <row r="920" spans="1:6" x14ac:dyDescent="0.25">
      <c r="A920" s="25" t="s">
        <v>247</v>
      </c>
      <c r="B920" s="25" t="s">
        <v>1744</v>
      </c>
      <c r="C920" s="25" t="s">
        <v>2533</v>
      </c>
      <c r="D920" s="25" t="s">
        <v>948</v>
      </c>
      <c r="E920" s="25" t="s">
        <v>949</v>
      </c>
      <c r="F920" s="25" t="s">
        <v>1786</v>
      </c>
    </row>
    <row r="921" spans="1:6" x14ac:dyDescent="0.25">
      <c r="A921" s="25" t="s">
        <v>247</v>
      </c>
      <c r="B921" s="25" t="s">
        <v>1815</v>
      </c>
      <c r="C921" s="25" t="s">
        <v>2533</v>
      </c>
      <c r="D921" s="25" t="s">
        <v>948</v>
      </c>
      <c r="E921" s="25" t="s">
        <v>949</v>
      </c>
      <c r="F921" s="25" t="s">
        <v>1866</v>
      </c>
    </row>
    <row r="922" spans="1:6" x14ac:dyDescent="0.25">
      <c r="A922" s="25" t="s">
        <v>247</v>
      </c>
      <c r="B922" s="25" t="s">
        <v>2716</v>
      </c>
      <c r="C922" s="25" t="s">
        <v>2533</v>
      </c>
      <c r="D922" s="25" t="s">
        <v>948</v>
      </c>
      <c r="E922" s="25" t="s">
        <v>949</v>
      </c>
      <c r="F922" s="25" t="s">
        <v>2727</v>
      </c>
    </row>
    <row r="923" spans="1:6" x14ac:dyDescent="0.25">
      <c r="A923" s="25" t="s">
        <v>247</v>
      </c>
      <c r="B923" s="25" t="s">
        <v>1227</v>
      </c>
      <c r="C923" s="25" t="s">
        <v>2533</v>
      </c>
      <c r="D923" s="25" t="s">
        <v>948</v>
      </c>
      <c r="E923" s="25" t="s">
        <v>949</v>
      </c>
      <c r="F923" s="25" t="s">
        <v>1231</v>
      </c>
    </row>
    <row r="924" spans="1:6" x14ac:dyDescent="0.25">
      <c r="A924" s="25" t="s">
        <v>247</v>
      </c>
      <c r="B924" s="25" t="s">
        <v>1356</v>
      </c>
      <c r="C924" s="25" t="s">
        <v>2533</v>
      </c>
      <c r="D924" s="25" t="s">
        <v>948</v>
      </c>
      <c r="E924" s="25" t="s">
        <v>949</v>
      </c>
      <c r="F924" s="25" t="s">
        <v>1359</v>
      </c>
    </row>
    <row r="925" spans="1:6" x14ac:dyDescent="0.25">
      <c r="A925" s="25" t="s">
        <v>247</v>
      </c>
      <c r="B925" s="25" t="s">
        <v>1110</v>
      </c>
      <c r="C925" s="25" t="s">
        <v>2533</v>
      </c>
      <c r="D925" s="25" t="s">
        <v>948</v>
      </c>
      <c r="E925" s="25" t="s">
        <v>949</v>
      </c>
      <c r="F925" s="25" t="s">
        <v>1129</v>
      </c>
    </row>
    <row r="926" spans="1:6" x14ac:dyDescent="0.25">
      <c r="A926" s="25" t="s">
        <v>247</v>
      </c>
      <c r="B926" s="25" t="s">
        <v>1568</v>
      </c>
      <c r="C926" s="25" t="s">
        <v>2533</v>
      </c>
      <c r="D926" s="25" t="s">
        <v>948</v>
      </c>
      <c r="E926" s="25" t="s">
        <v>949</v>
      </c>
      <c r="F926" s="25" t="s">
        <v>1604</v>
      </c>
    </row>
    <row r="927" spans="1:6" x14ac:dyDescent="0.25">
      <c r="A927" s="25" t="s">
        <v>247</v>
      </c>
      <c r="B927" s="25" t="s">
        <v>1658</v>
      </c>
      <c r="C927" s="25" t="s">
        <v>2533</v>
      </c>
      <c r="D927" s="25" t="s">
        <v>948</v>
      </c>
      <c r="E927" s="25" t="s">
        <v>949</v>
      </c>
      <c r="F927" s="25" t="s">
        <v>1691</v>
      </c>
    </row>
    <row r="928" spans="1:6" x14ac:dyDescent="0.25">
      <c r="A928" s="25" t="s">
        <v>247</v>
      </c>
      <c r="B928" s="25" t="s">
        <v>1532</v>
      </c>
      <c r="C928" s="25" t="s">
        <v>2533</v>
      </c>
      <c r="D928" s="25" t="s">
        <v>948</v>
      </c>
      <c r="E928" s="25" t="s">
        <v>949</v>
      </c>
      <c r="F928" s="25" t="s">
        <v>1550</v>
      </c>
    </row>
    <row r="929" spans="1:6" x14ac:dyDescent="0.25">
      <c r="A929" s="25" t="s">
        <v>247</v>
      </c>
      <c r="B929" s="25" t="s">
        <v>1723</v>
      </c>
      <c r="C929" s="25" t="s">
        <v>2533</v>
      </c>
      <c r="D929" s="25" t="s">
        <v>948</v>
      </c>
      <c r="E929" s="25" t="s">
        <v>949</v>
      </c>
      <c r="F929" s="25" t="s">
        <v>1737</v>
      </c>
    </row>
    <row r="930" spans="1:6" x14ac:dyDescent="0.25">
      <c r="A930" s="25" t="s">
        <v>247</v>
      </c>
      <c r="B930" s="25" t="s">
        <v>1375</v>
      </c>
      <c r="C930" s="25" t="s">
        <v>2533</v>
      </c>
      <c r="D930" s="25" t="s">
        <v>948</v>
      </c>
      <c r="E930" s="25" t="s">
        <v>949</v>
      </c>
      <c r="F930" s="25" t="s">
        <v>1445</v>
      </c>
    </row>
    <row r="931" spans="1:6" x14ac:dyDescent="0.25">
      <c r="A931" s="25" t="s">
        <v>247</v>
      </c>
      <c r="B931" s="25" t="s">
        <v>2275</v>
      </c>
      <c r="C931" s="25" t="s">
        <v>2533</v>
      </c>
      <c r="D931" s="25" t="s">
        <v>948</v>
      </c>
      <c r="E931" s="25" t="s">
        <v>949</v>
      </c>
      <c r="F931" s="25" t="s">
        <v>2876</v>
      </c>
    </row>
    <row r="932" spans="1:6" x14ac:dyDescent="0.25">
      <c r="A932" s="25" t="s">
        <v>1943</v>
      </c>
      <c r="B932" s="25" t="s">
        <v>1896</v>
      </c>
      <c r="C932" s="25" t="s">
        <v>2534</v>
      </c>
      <c r="D932" s="25" t="s">
        <v>1944</v>
      </c>
      <c r="E932" s="25" t="s">
        <v>1945</v>
      </c>
      <c r="F932" s="25" t="s">
        <v>1946</v>
      </c>
    </row>
    <row r="933" spans="1:6" x14ac:dyDescent="0.25">
      <c r="A933" s="25" t="s">
        <v>1779</v>
      </c>
      <c r="B933" s="25" t="s">
        <v>1744</v>
      </c>
      <c r="C933" s="25" t="s">
        <v>2535</v>
      </c>
      <c r="D933" s="25" t="s">
        <v>1158</v>
      </c>
      <c r="E933" s="25" t="s">
        <v>1780</v>
      </c>
      <c r="F933" s="25" t="s">
        <v>1781</v>
      </c>
    </row>
    <row r="934" spans="1:6" x14ac:dyDescent="0.25">
      <c r="A934" s="25" t="s">
        <v>1779</v>
      </c>
      <c r="B934" s="25" t="s">
        <v>1815</v>
      </c>
      <c r="C934" s="25" t="s">
        <v>2535</v>
      </c>
      <c r="D934" s="25" t="s">
        <v>1158</v>
      </c>
      <c r="E934" s="25" t="s">
        <v>1780</v>
      </c>
      <c r="F934" s="25" t="s">
        <v>1861</v>
      </c>
    </row>
    <row r="935" spans="1:6" x14ac:dyDescent="0.25">
      <c r="A935" s="25" t="s">
        <v>2877</v>
      </c>
      <c r="B935" s="25" t="s">
        <v>1744</v>
      </c>
      <c r="C935" s="25" t="s">
        <v>2878</v>
      </c>
      <c r="D935" s="25" t="s">
        <v>2879</v>
      </c>
      <c r="E935" s="25" t="s">
        <v>2880</v>
      </c>
      <c r="F935" s="25" t="s">
        <v>2881</v>
      </c>
    </row>
    <row r="936" spans="1:6" x14ac:dyDescent="0.25">
      <c r="A936" s="25" t="s">
        <v>1924</v>
      </c>
      <c r="B936" s="25" t="s">
        <v>1896</v>
      </c>
      <c r="C936" s="25" t="s">
        <v>2536</v>
      </c>
      <c r="D936" s="25" t="s">
        <v>1925</v>
      </c>
      <c r="E936" s="25" t="s">
        <v>1926</v>
      </c>
      <c r="F936" s="25" t="s">
        <v>1927</v>
      </c>
    </row>
    <row r="937" spans="1:6" x14ac:dyDescent="0.25">
      <c r="A937" s="25" t="s">
        <v>279</v>
      </c>
      <c r="B937" s="25" t="s">
        <v>350</v>
      </c>
      <c r="C937" s="25" t="s">
        <v>2537</v>
      </c>
      <c r="D937" s="25" t="s">
        <v>999</v>
      </c>
      <c r="E937" s="25" t="s">
        <v>1036</v>
      </c>
      <c r="F937" s="25" t="s">
        <v>1037</v>
      </c>
    </row>
    <row r="938" spans="1:6" x14ac:dyDescent="0.25">
      <c r="A938" s="25" t="s">
        <v>279</v>
      </c>
      <c r="B938" s="25" t="s">
        <v>1375</v>
      </c>
      <c r="C938" s="25" t="s">
        <v>2537</v>
      </c>
      <c r="D938" s="25" t="s">
        <v>999</v>
      </c>
      <c r="E938" s="25" t="s">
        <v>1036</v>
      </c>
      <c r="F938" s="25" t="s">
        <v>2882</v>
      </c>
    </row>
    <row r="939" spans="1:6" x14ac:dyDescent="0.25">
      <c r="A939" s="25" t="s">
        <v>306</v>
      </c>
      <c r="B939" s="25" t="s">
        <v>1815</v>
      </c>
      <c r="C939" s="25" t="s">
        <v>2538</v>
      </c>
      <c r="D939" s="25" t="s">
        <v>1182</v>
      </c>
      <c r="E939" s="25" t="s">
        <v>1183</v>
      </c>
      <c r="F939" s="25" t="s">
        <v>1869</v>
      </c>
    </row>
    <row r="940" spans="1:6" x14ac:dyDescent="0.25">
      <c r="A940" s="25" t="s">
        <v>306</v>
      </c>
      <c r="B940" s="25" t="s">
        <v>1227</v>
      </c>
      <c r="C940" s="25" t="s">
        <v>2538</v>
      </c>
      <c r="D940" s="25" t="s">
        <v>1182</v>
      </c>
      <c r="E940" s="25" t="s">
        <v>1183</v>
      </c>
      <c r="F940" s="25" t="s">
        <v>1328</v>
      </c>
    </row>
    <row r="941" spans="1:6" x14ac:dyDescent="0.25">
      <c r="A941" s="25" t="s">
        <v>306</v>
      </c>
      <c r="B941" s="25" t="s">
        <v>1110</v>
      </c>
      <c r="C941" s="25" t="s">
        <v>2538</v>
      </c>
      <c r="D941" s="25" t="s">
        <v>1182</v>
      </c>
      <c r="E941" s="25" t="s">
        <v>1183</v>
      </c>
      <c r="F941" s="25" t="s">
        <v>1184</v>
      </c>
    </row>
    <row r="942" spans="1:6" x14ac:dyDescent="0.25">
      <c r="A942" s="25" t="s">
        <v>306</v>
      </c>
      <c r="B942" s="25" t="s">
        <v>1568</v>
      </c>
      <c r="C942" s="25" t="s">
        <v>2538</v>
      </c>
      <c r="D942" s="25" t="s">
        <v>1182</v>
      </c>
      <c r="E942" s="25" t="s">
        <v>1183</v>
      </c>
      <c r="F942" s="25" t="s">
        <v>1624</v>
      </c>
    </row>
    <row r="943" spans="1:6" x14ac:dyDescent="0.25">
      <c r="A943" s="25" t="s">
        <v>306</v>
      </c>
      <c r="B943" s="25" t="s">
        <v>1658</v>
      </c>
      <c r="C943" s="25" t="s">
        <v>2538</v>
      </c>
      <c r="D943" s="25" t="s">
        <v>1182</v>
      </c>
      <c r="E943" s="25" t="s">
        <v>1183</v>
      </c>
      <c r="F943" s="25" t="s">
        <v>1707</v>
      </c>
    </row>
    <row r="944" spans="1:6" x14ac:dyDescent="0.25">
      <c r="A944" s="25" t="s">
        <v>306</v>
      </c>
      <c r="B944" s="25" t="s">
        <v>1532</v>
      </c>
      <c r="C944" s="25" t="s">
        <v>2538</v>
      </c>
      <c r="D944" s="25" t="s">
        <v>1182</v>
      </c>
      <c r="E944" s="25" t="s">
        <v>1183</v>
      </c>
      <c r="F944" s="25" t="s">
        <v>1561</v>
      </c>
    </row>
    <row r="945" spans="1:6" x14ac:dyDescent="0.25">
      <c r="A945" s="25" t="s">
        <v>320</v>
      </c>
      <c r="B945" s="25" t="s">
        <v>1896</v>
      </c>
      <c r="C945" s="25" t="s">
        <v>2539</v>
      </c>
      <c r="D945" s="25" t="s">
        <v>1118</v>
      </c>
      <c r="E945" s="25" t="s">
        <v>1241</v>
      </c>
      <c r="F945" s="25" t="s">
        <v>2883</v>
      </c>
    </row>
    <row r="946" spans="1:6" x14ac:dyDescent="0.25">
      <c r="A946" s="25" t="s">
        <v>320</v>
      </c>
      <c r="B946" s="25" t="s">
        <v>1227</v>
      </c>
      <c r="C946" s="25" t="s">
        <v>2539</v>
      </c>
      <c r="D946" s="25" t="s">
        <v>1118</v>
      </c>
      <c r="E946" s="25" t="s">
        <v>1241</v>
      </c>
      <c r="F946" s="25" t="s">
        <v>1242</v>
      </c>
    </row>
    <row r="947" spans="1:6" x14ac:dyDescent="0.25">
      <c r="A947" s="25" t="s">
        <v>320</v>
      </c>
      <c r="B947" s="25" t="s">
        <v>1356</v>
      </c>
      <c r="C947" s="25" t="s">
        <v>2539</v>
      </c>
      <c r="D947" s="25" t="s">
        <v>1118</v>
      </c>
      <c r="E947" s="25" t="s">
        <v>1241</v>
      </c>
      <c r="F947" s="25" t="s">
        <v>1361</v>
      </c>
    </row>
    <row r="948" spans="1:6" x14ac:dyDescent="0.25">
      <c r="A948" s="25" t="s">
        <v>320</v>
      </c>
      <c r="B948" s="25" t="s">
        <v>1658</v>
      </c>
      <c r="C948" s="25" t="s">
        <v>2539</v>
      </c>
      <c r="D948" s="25" t="s">
        <v>1118</v>
      </c>
      <c r="E948" s="25" t="s">
        <v>1241</v>
      </c>
      <c r="F948" s="25" t="s">
        <v>1688</v>
      </c>
    </row>
    <row r="949" spans="1:6" x14ac:dyDescent="0.25">
      <c r="A949" s="25" t="s">
        <v>320</v>
      </c>
      <c r="B949" s="25" t="s">
        <v>1375</v>
      </c>
      <c r="C949" s="25" t="s">
        <v>2539</v>
      </c>
      <c r="D949" s="25" t="s">
        <v>1118</v>
      </c>
      <c r="E949" s="25" t="s">
        <v>1241</v>
      </c>
      <c r="F949" s="25" t="s">
        <v>1405</v>
      </c>
    </row>
    <row r="950" spans="1:6" x14ac:dyDescent="0.25">
      <c r="A950" s="25" t="s">
        <v>214</v>
      </c>
      <c r="B950" s="25" t="s">
        <v>350</v>
      </c>
      <c r="C950" s="25" t="s">
        <v>2540</v>
      </c>
      <c r="D950" s="25" t="s">
        <v>864</v>
      </c>
      <c r="E950" s="25" t="s">
        <v>865</v>
      </c>
      <c r="F950" s="25" t="s">
        <v>866</v>
      </c>
    </row>
    <row r="951" spans="1:6" x14ac:dyDescent="0.25">
      <c r="A951" s="25" t="s">
        <v>213</v>
      </c>
      <c r="B951" s="25" t="s">
        <v>350</v>
      </c>
      <c r="C951" s="25" t="s">
        <v>2541</v>
      </c>
      <c r="D951" s="25" t="s">
        <v>861</v>
      </c>
      <c r="E951" s="25" t="s">
        <v>862</v>
      </c>
      <c r="F951" s="25" t="s">
        <v>863</v>
      </c>
    </row>
    <row r="952" spans="1:6" x14ac:dyDescent="0.25">
      <c r="A952" s="25" t="s">
        <v>213</v>
      </c>
      <c r="B952" s="25" t="s">
        <v>1896</v>
      </c>
      <c r="C952" s="25" t="s">
        <v>2541</v>
      </c>
      <c r="D952" s="25" t="s">
        <v>861</v>
      </c>
      <c r="E952" s="25" t="s">
        <v>862</v>
      </c>
      <c r="F952" s="25" t="s">
        <v>2884</v>
      </c>
    </row>
    <row r="953" spans="1:6" x14ac:dyDescent="0.25">
      <c r="A953" s="25" t="s">
        <v>1964</v>
      </c>
      <c r="B953" s="25" t="s">
        <v>1896</v>
      </c>
      <c r="C953" s="25" t="s">
        <v>2542</v>
      </c>
      <c r="D953" s="25" t="s">
        <v>1965</v>
      </c>
      <c r="E953" s="25" t="s">
        <v>1966</v>
      </c>
      <c r="F953" s="25" t="s">
        <v>1967</v>
      </c>
    </row>
    <row r="954" spans="1:6" x14ac:dyDescent="0.25">
      <c r="A954" s="25" t="s">
        <v>230</v>
      </c>
      <c r="B954" s="25" t="s">
        <v>350</v>
      </c>
      <c r="C954" s="25" t="s">
        <v>2543</v>
      </c>
      <c r="D954" s="25" t="s">
        <v>906</v>
      </c>
      <c r="E954" s="25" t="s">
        <v>907</v>
      </c>
      <c r="F954" s="25" t="s">
        <v>908</v>
      </c>
    </row>
    <row r="955" spans="1:6" x14ac:dyDescent="0.25">
      <c r="A955" s="25" t="s">
        <v>230</v>
      </c>
      <c r="B955" s="25" t="s">
        <v>1896</v>
      </c>
      <c r="C955" s="25" t="s">
        <v>2543</v>
      </c>
      <c r="D955" s="25" t="s">
        <v>906</v>
      </c>
      <c r="E955" s="25" t="s">
        <v>907</v>
      </c>
      <c r="F955" s="25" t="s">
        <v>1997</v>
      </c>
    </row>
    <row r="956" spans="1:6" x14ac:dyDescent="0.25">
      <c r="A956" s="25" t="s">
        <v>230</v>
      </c>
      <c r="B956" s="25" t="s">
        <v>2109</v>
      </c>
      <c r="C956" s="25" t="s">
        <v>2543</v>
      </c>
      <c r="D956" s="25" t="s">
        <v>906</v>
      </c>
      <c r="E956" s="25" t="s">
        <v>907</v>
      </c>
      <c r="F956" s="25" t="s">
        <v>2133</v>
      </c>
    </row>
    <row r="957" spans="1:6" x14ac:dyDescent="0.25">
      <c r="A957" s="25" t="s">
        <v>230</v>
      </c>
      <c r="B957" s="25" t="s">
        <v>2077</v>
      </c>
      <c r="C957" s="25" t="s">
        <v>2543</v>
      </c>
      <c r="D957" s="25" t="s">
        <v>906</v>
      </c>
      <c r="E957" s="25" t="s">
        <v>907</v>
      </c>
      <c r="F957" s="25" t="s">
        <v>2089</v>
      </c>
    </row>
    <row r="958" spans="1:6" x14ac:dyDescent="0.25">
      <c r="A958" s="25" t="s">
        <v>230</v>
      </c>
      <c r="B958" s="25" t="s">
        <v>2152</v>
      </c>
      <c r="C958" s="25" t="s">
        <v>2543</v>
      </c>
      <c r="D958" s="25" t="s">
        <v>906</v>
      </c>
      <c r="E958" s="25" t="s">
        <v>907</v>
      </c>
      <c r="F958" s="25" t="s">
        <v>2175</v>
      </c>
    </row>
    <row r="959" spans="1:6" x14ac:dyDescent="0.25">
      <c r="A959" s="25" t="s">
        <v>230</v>
      </c>
      <c r="B959" s="25" t="s">
        <v>1744</v>
      </c>
      <c r="C959" s="25" t="s">
        <v>2543</v>
      </c>
      <c r="D959" s="25" t="s">
        <v>906</v>
      </c>
      <c r="E959" s="25" t="s">
        <v>907</v>
      </c>
      <c r="F959" s="25" t="s">
        <v>1785</v>
      </c>
    </row>
    <row r="960" spans="1:6" x14ac:dyDescent="0.25">
      <c r="A960" s="25" t="s">
        <v>230</v>
      </c>
      <c r="B960" s="25" t="s">
        <v>1815</v>
      </c>
      <c r="C960" s="25" t="s">
        <v>2543</v>
      </c>
      <c r="D960" s="25" t="s">
        <v>906</v>
      </c>
      <c r="E960" s="25" t="s">
        <v>907</v>
      </c>
      <c r="F960" s="25" t="s">
        <v>1865</v>
      </c>
    </row>
    <row r="961" spans="1:6" x14ac:dyDescent="0.25">
      <c r="A961" s="25" t="s">
        <v>230</v>
      </c>
      <c r="B961" s="25" t="s">
        <v>2716</v>
      </c>
      <c r="C961" s="25" t="s">
        <v>2543</v>
      </c>
      <c r="D961" s="25" t="s">
        <v>906</v>
      </c>
      <c r="E961" s="25" t="s">
        <v>907</v>
      </c>
      <c r="F961" s="25" t="s">
        <v>2728</v>
      </c>
    </row>
    <row r="962" spans="1:6" x14ac:dyDescent="0.25">
      <c r="A962" s="25" t="s">
        <v>230</v>
      </c>
      <c r="B962" s="25" t="s">
        <v>1227</v>
      </c>
      <c r="C962" s="25" t="s">
        <v>2885</v>
      </c>
      <c r="D962" s="25" t="s">
        <v>906</v>
      </c>
      <c r="E962" s="25" t="s">
        <v>1308</v>
      </c>
      <c r="F962" s="25" t="s">
        <v>1309</v>
      </c>
    </row>
    <row r="963" spans="1:6" x14ac:dyDescent="0.25">
      <c r="A963" s="25" t="s">
        <v>230</v>
      </c>
      <c r="B963" s="25" t="s">
        <v>1110</v>
      </c>
      <c r="C963" s="25" t="s">
        <v>2543</v>
      </c>
      <c r="D963" s="25" t="s">
        <v>906</v>
      </c>
      <c r="E963" s="25" t="s">
        <v>907</v>
      </c>
      <c r="F963" s="25" t="s">
        <v>1149</v>
      </c>
    </row>
    <row r="964" spans="1:6" x14ac:dyDescent="0.25">
      <c r="A964" s="25" t="s">
        <v>230</v>
      </c>
      <c r="B964" s="25" t="s">
        <v>1568</v>
      </c>
      <c r="C964" s="25" t="s">
        <v>2543</v>
      </c>
      <c r="D964" s="25" t="s">
        <v>906</v>
      </c>
      <c r="E964" s="25" t="s">
        <v>907</v>
      </c>
      <c r="F964" s="25" t="s">
        <v>2886</v>
      </c>
    </row>
    <row r="965" spans="1:6" x14ac:dyDescent="0.25">
      <c r="A965" s="25" t="s">
        <v>230</v>
      </c>
      <c r="B965" s="25" t="s">
        <v>1658</v>
      </c>
      <c r="C965" s="25" t="s">
        <v>2543</v>
      </c>
      <c r="D965" s="25" t="s">
        <v>906</v>
      </c>
      <c r="E965" s="25" t="s">
        <v>907</v>
      </c>
      <c r="F965" s="25" t="s">
        <v>1678</v>
      </c>
    </row>
    <row r="966" spans="1:6" x14ac:dyDescent="0.25">
      <c r="A966" s="25" t="s">
        <v>230</v>
      </c>
      <c r="B966" s="25" t="s">
        <v>1532</v>
      </c>
      <c r="C966" s="25" t="s">
        <v>2543</v>
      </c>
      <c r="D966" s="25" t="s">
        <v>906</v>
      </c>
      <c r="E966" s="25" t="s">
        <v>907</v>
      </c>
      <c r="F966" s="25" t="s">
        <v>2887</v>
      </c>
    </row>
    <row r="967" spans="1:6" x14ac:dyDescent="0.25">
      <c r="A967" s="25" t="s">
        <v>230</v>
      </c>
      <c r="B967" s="25" t="s">
        <v>2225</v>
      </c>
      <c r="C967" s="25" t="s">
        <v>2543</v>
      </c>
      <c r="D967" s="25" t="s">
        <v>906</v>
      </c>
      <c r="E967" s="25" t="s">
        <v>907</v>
      </c>
      <c r="F967" s="25" t="s">
        <v>2233</v>
      </c>
    </row>
    <row r="968" spans="1:6" x14ac:dyDescent="0.25">
      <c r="A968" s="25" t="s">
        <v>230</v>
      </c>
      <c r="B968" s="25" t="s">
        <v>1723</v>
      </c>
      <c r="C968" s="25" t="s">
        <v>2543</v>
      </c>
      <c r="D968" s="25" t="s">
        <v>906</v>
      </c>
      <c r="E968" s="25" t="s">
        <v>907</v>
      </c>
      <c r="F968" s="25" t="s">
        <v>1734</v>
      </c>
    </row>
    <row r="969" spans="1:6" x14ac:dyDescent="0.25">
      <c r="A969" s="25" t="s">
        <v>230</v>
      </c>
      <c r="B969" s="25" t="s">
        <v>1375</v>
      </c>
      <c r="C969" s="25" t="s">
        <v>2543</v>
      </c>
      <c r="D969" s="25" t="s">
        <v>906</v>
      </c>
      <c r="E969" s="25" t="s">
        <v>907</v>
      </c>
      <c r="F969" s="25" t="s">
        <v>1376</v>
      </c>
    </row>
    <row r="970" spans="1:6" x14ac:dyDescent="0.25">
      <c r="A970" s="25" t="s">
        <v>230</v>
      </c>
      <c r="B970" s="25" t="s">
        <v>2201</v>
      </c>
      <c r="C970" s="25" t="s">
        <v>2543</v>
      </c>
      <c r="D970" s="25" t="s">
        <v>906</v>
      </c>
      <c r="E970" s="25" t="s">
        <v>907</v>
      </c>
      <c r="F970" s="25" t="s">
        <v>2202</v>
      </c>
    </row>
    <row r="971" spans="1:6" x14ac:dyDescent="0.25">
      <c r="A971" s="25" t="s">
        <v>230</v>
      </c>
      <c r="B971" s="25" t="s">
        <v>2275</v>
      </c>
      <c r="C971" s="25" t="s">
        <v>2543</v>
      </c>
      <c r="D971" s="25" t="s">
        <v>906</v>
      </c>
      <c r="E971" s="25" t="s">
        <v>907</v>
      </c>
      <c r="F971" s="25" t="s">
        <v>2888</v>
      </c>
    </row>
    <row r="972" spans="1:6" x14ac:dyDescent="0.25">
      <c r="A972" s="25" t="s">
        <v>278</v>
      </c>
      <c r="B972" s="25" t="s">
        <v>350</v>
      </c>
      <c r="C972" s="25" t="s">
        <v>2544</v>
      </c>
      <c r="D972" s="25" t="s">
        <v>906</v>
      </c>
      <c r="E972" s="25" t="s">
        <v>1035</v>
      </c>
      <c r="F972" s="25" t="s">
        <v>2889</v>
      </c>
    </row>
    <row r="973" spans="1:6" x14ac:dyDescent="0.25">
      <c r="A973" s="25" t="s">
        <v>278</v>
      </c>
      <c r="B973" s="25" t="s">
        <v>1568</v>
      </c>
      <c r="C973" s="25" t="s">
        <v>2544</v>
      </c>
      <c r="D973" s="25" t="s">
        <v>906</v>
      </c>
      <c r="E973" s="25" t="s">
        <v>1035</v>
      </c>
      <c r="F973" s="25" t="s">
        <v>2890</v>
      </c>
    </row>
    <row r="974" spans="1:6" x14ac:dyDescent="0.25">
      <c r="A974" s="25" t="s">
        <v>1278</v>
      </c>
      <c r="B974" s="25" t="s">
        <v>1896</v>
      </c>
      <c r="C974" s="25" t="s">
        <v>2545</v>
      </c>
      <c r="D974" s="25" t="s">
        <v>554</v>
      </c>
      <c r="E974" s="25" t="s">
        <v>1279</v>
      </c>
      <c r="F974" s="25" t="s">
        <v>2891</v>
      </c>
    </row>
    <row r="975" spans="1:6" x14ac:dyDescent="0.25">
      <c r="A975" s="25" t="s">
        <v>1278</v>
      </c>
      <c r="B975" s="25" t="s">
        <v>1744</v>
      </c>
      <c r="C975" s="25" t="s">
        <v>2545</v>
      </c>
      <c r="D975" s="25" t="s">
        <v>554</v>
      </c>
      <c r="E975" s="25" t="s">
        <v>1279</v>
      </c>
      <c r="F975" s="25" t="s">
        <v>1759</v>
      </c>
    </row>
    <row r="976" spans="1:6" x14ac:dyDescent="0.25">
      <c r="A976" s="25" t="s">
        <v>1278</v>
      </c>
      <c r="B976" s="25" t="s">
        <v>1815</v>
      </c>
      <c r="C976" s="25" t="s">
        <v>2545</v>
      </c>
      <c r="D976" s="25" t="s">
        <v>554</v>
      </c>
      <c r="E976" s="25" t="s">
        <v>1279</v>
      </c>
      <c r="F976" s="25" t="s">
        <v>1835</v>
      </c>
    </row>
    <row r="977" spans="1:6" x14ac:dyDescent="0.25">
      <c r="A977" s="25" t="s">
        <v>1278</v>
      </c>
      <c r="B977" s="25" t="s">
        <v>2716</v>
      </c>
      <c r="C977" s="25" t="s">
        <v>2545</v>
      </c>
      <c r="D977" s="25" t="s">
        <v>554</v>
      </c>
      <c r="E977" s="25" t="s">
        <v>1279</v>
      </c>
      <c r="F977" s="25" t="s">
        <v>2892</v>
      </c>
    </row>
    <row r="978" spans="1:6" x14ac:dyDescent="0.25">
      <c r="A978" s="25" t="s">
        <v>1278</v>
      </c>
      <c r="B978" s="25" t="s">
        <v>1227</v>
      </c>
      <c r="C978" s="25" t="s">
        <v>2545</v>
      </c>
      <c r="D978" s="25" t="s">
        <v>554</v>
      </c>
      <c r="E978" s="25" t="s">
        <v>1279</v>
      </c>
      <c r="F978" s="25" t="s">
        <v>1280</v>
      </c>
    </row>
    <row r="979" spans="1:6" x14ac:dyDescent="0.25">
      <c r="A979" s="25" t="s">
        <v>1278</v>
      </c>
      <c r="B979" s="25" t="s">
        <v>1658</v>
      </c>
      <c r="C979" s="25" t="s">
        <v>2545</v>
      </c>
      <c r="D979" s="25" t="s">
        <v>554</v>
      </c>
      <c r="E979" s="25" t="s">
        <v>1279</v>
      </c>
      <c r="F979" s="25" t="s">
        <v>1679</v>
      </c>
    </row>
    <row r="980" spans="1:6" x14ac:dyDescent="0.25">
      <c r="A980" s="25" t="s">
        <v>1278</v>
      </c>
      <c r="B980" s="25" t="s">
        <v>1375</v>
      </c>
      <c r="C980" s="25" t="s">
        <v>2545</v>
      </c>
      <c r="D980" s="25" t="s">
        <v>554</v>
      </c>
      <c r="E980" s="25" t="s">
        <v>1279</v>
      </c>
      <c r="F980" s="25" t="s">
        <v>2893</v>
      </c>
    </row>
    <row r="981" spans="1:6" x14ac:dyDescent="0.25">
      <c r="A981" s="25" t="s">
        <v>231</v>
      </c>
      <c r="B981" s="25" t="s">
        <v>350</v>
      </c>
      <c r="C981" s="25" t="s">
        <v>2546</v>
      </c>
      <c r="D981" s="25" t="s">
        <v>909</v>
      </c>
      <c r="E981" s="25" t="s">
        <v>910</v>
      </c>
      <c r="F981" s="25" t="s">
        <v>911</v>
      </c>
    </row>
    <row r="982" spans="1:6" x14ac:dyDescent="0.25">
      <c r="A982" s="25" t="s">
        <v>331</v>
      </c>
      <c r="B982" s="25" t="s">
        <v>1375</v>
      </c>
      <c r="C982" s="25" t="s">
        <v>2547</v>
      </c>
      <c r="D982" s="25" t="s">
        <v>1498</v>
      </c>
      <c r="E982" s="25" t="s">
        <v>1499</v>
      </c>
      <c r="F982" s="25" t="s">
        <v>1500</v>
      </c>
    </row>
    <row r="983" spans="1:6" x14ac:dyDescent="0.25">
      <c r="A983" s="25" t="s">
        <v>1327</v>
      </c>
      <c r="B983" s="25" t="s">
        <v>1896</v>
      </c>
      <c r="C983" s="25" t="s">
        <v>2894</v>
      </c>
      <c r="D983" s="25" t="s">
        <v>533</v>
      </c>
      <c r="E983" s="25" t="s">
        <v>1962</v>
      </c>
      <c r="F983" s="25" t="s">
        <v>1963</v>
      </c>
    </row>
    <row r="984" spans="1:6" x14ac:dyDescent="0.25">
      <c r="A984" s="25" t="s">
        <v>1327</v>
      </c>
      <c r="B984" s="25" t="s">
        <v>2109</v>
      </c>
      <c r="C984" s="25" t="s">
        <v>2894</v>
      </c>
      <c r="D984" s="25" t="s">
        <v>533</v>
      </c>
      <c r="E984" s="25" t="s">
        <v>1962</v>
      </c>
      <c r="F984" s="25" t="s">
        <v>2121</v>
      </c>
    </row>
    <row r="985" spans="1:6" x14ac:dyDescent="0.25">
      <c r="A985" s="25" t="s">
        <v>1327</v>
      </c>
      <c r="B985" s="25" t="s">
        <v>2152</v>
      </c>
      <c r="C985" s="25" t="s">
        <v>2894</v>
      </c>
      <c r="D985" s="25" t="s">
        <v>533</v>
      </c>
      <c r="E985" s="25" t="s">
        <v>1962</v>
      </c>
      <c r="F985" s="25" t="s">
        <v>2163</v>
      </c>
    </row>
    <row r="986" spans="1:6" x14ac:dyDescent="0.25">
      <c r="A986" s="25" t="s">
        <v>1327</v>
      </c>
      <c r="B986" s="25" t="s">
        <v>1815</v>
      </c>
      <c r="C986" s="25" t="s">
        <v>2894</v>
      </c>
      <c r="D986" s="25" t="s">
        <v>533</v>
      </c>
      <c r="E986" s="25" t="s">
        <v>1962</v>
      </c>
      <c r="F986" s="25" t="s">
        <v>2895</v>
      </c>
    </row>
    <row r="987" spans="1:6" x14ac:dyDescent="0.25">
      <c r="A987" s="25" t="s">
        <v>1327</v>
      </c>
      <c r="B987" s="25" t="s">
        <v>1227</v>
      </c>
      <c r="C987" s="25" t="s">
        <v>2894</v>
      </c>
      <c r="D987" s="25" t="s">
        <v>533</v>
      </c>
      <c r="E987" s="25" t="s">
        <v>1962</v>
      </c>
      <c r="F987" s="25" t="s">
        <v>2896</v>
      </c>
    </row>
    <row r="988" spans="1:6" x14ac:dyDescent="0.25">
      <c r="A988" s="25" t="s">
        <v>126</v>
      </c>
      <c r="B988" s="25" t="s">
        <v>350</v>
      </c>
      <c r="C988" s="25" t="s">
        <v>2548</v>
      </c>
      <c r="D988" s="25" t="s">
        <v>482</v>
      </c>
      <c r="E988" s="25" t="s">
        <v>631</v>
      </c>
      <c r="F988" s="25" t="s">
        <v>632</v>
      </c>
    </row>
    <row r="989" spans="1:6" x14ac:dyDescent="0.25">
      <c r="A989" s="25" t="s">
        <v>126</v>
      </c>
      <c r="B989" s="25" t="s">
        <v>1815</v>
      </c>
      <c r="C989" s="25" t="s">
        <v>2548</v>
      </c>
      <c r="D989" s="25" t="s">
        <v>482</v>
      </c>
      <c r="E989" s="25" t="s">
        <v>631</v>
      </c>
      <c r="F989" s="25" t="s">
        <v>2897</v>
      </c>
    </row>
    <row r="990" spans="1:6" x14ac:dyDescent="0.25">
      <c r="A990" s="25" t="s">
        <v>126</v>
      </c>
      <c r="B990" s="25" t="s">
        <v>1227</v>
      </c>
      <c r="C990" s="25" t="s">
        <v>2548</v>
      </c>
      <c r="D990" s="25" t="s">
        <v>482</v>
      </c>
      <c r="E990" s="25" t="s">
        <v>631</v>
      </c>
      <c r="F990" s="25" t="s">
        <v>1339</v>
      </c>
    </row>
    <row r="991" spans="1:6" x14ac:dyDescent="0.25">
      <c r="A991" s="25" t="s">
        <v>168</v>
      </c>
      <c r="B991" s="25" t="s">
        <v>350</v>
      </c>
      <c r="C991" s="25" t="s">
        <v>2549</v>
      </c>
      <c r="D991" s="25" t="s">
        <v>742</v>
      </c>
      <c r="E991" s="25" t="s">
        <v>743</v>
      </c>
      <c r="F991" s="25" t="s">
        <v>744</v>
      </c>
    </row>
    <row r="992" spans="1:6" x14ac:dyDescent="0.25">
      <c r="A992" s="25" t="s">
        <v>168</v>
      </c>
      <c r="B992" s="25" t="s">
        <v>1896</v>
      </c>
      <c r="C992" s="25" t="s">
        <v>2549</v>
      </c>
      <c r="D992" s="25" t="s">
        <v>742</v>
      </c>
      <c r="E992" s="25" t="s">
        <v>743</v>
      </c>
      <c r="F992" s="25" t="s">
        <v>1937</v>
      </c>
    </row>
    <row r="993" spans="1:6" x14ac:dyDescent="0.25">
      <c r="A993" s="25" t="s">
        <v>168</v>
      </c>
      <c r="B993" s="25" t="s">
        <v>1744</v>
      </c>
      <c r="C993" s="25" t="s">
        <v>2549</v>
      </c>
      <c r="D993" s="25" t="s">
        <v>742</v>
      </c>
      <c r="E993" s="25" t="s">
        <v>743</v>
      </c>
      <c r="F993" s="25" t="s">
        <v>1783</v>
      </c>
    </row>
    <row r="994" spans="1:6" x14ac:dyDescent="0.25">
      <c r="A994" s="25" t="s">
        <v>168</v>
      </c>
      <c r="B994" s="25" t="s">
        <v>1815</v>
      </c>
      <c r="C994" s="25" t="s">
        <v>2549</v>
      </c>
      <c r="D994" s="25" t="s">
        <v>742</v>
      </c>
      <c r="E994" s="25" t="s">
        <v>743</v>
      </c>
      <c r="F994" s="25" t="s">
        <v>1863</v>
      </c>
    </row>
    <row r="995" spans="1:6" x14ac:dyDescent="0.25">
      <c r="A995" s="25" t="s">
        <v>168</v>
      </c>
      <c r="B995" s="25" t="s">
        <v>2716</v>
      </c>
      <c r="C995" s="25" t="s">
        <v>2549</v>
      </c>
      <c r="D995" s="25" t="s">
        <v>742</v>
      </c>
      <c r="E995" s="25" t="s">
        <v>743</v>
      </c>
      <c r="F995" s="25" t="s">
        <v>2729</v>
      </c>
    </row>
    <row r="996" spans="1:6" x14ac:dyDescent="0.25">
      <c r="A996" s="25" t="s">
        <v>168</v>
      </c>
      <c r="B996" s="25" t="s">
        <v>1375</v>
      </c>
      <c r="C996" s="25" t="s">
        <v>2549</v>
      </c>
      <c r="D996" s="25" t="s">
        <v>742</v>
      </c>
      <c r="E996" s="25" t="s">
        <v>743</v>
      </c>
      <c r="F996" s="25" t="s">
        <v>1446</v>
      </c>
    </row>
    <row r="997" spans="1:6" x14ac:dyDescent="0.25">
      <c r="A997" s="25" t="s">
        <v>287</v>
      </c>
      <c r="B997" s="25" t="s">
        <v>350</v>
      </c>
      <c r="C997" s="25" t="s">
        <v>2550</v>
      </c>
      <c r="D997" s="25" t="s">
        <v>1078</v>
      </c>
      <c r="E997" s="25" t="s">
        <v>1079</v>
      </c>
      <c r="F997" s="25" t="s">
        <v>1080</v>
      </c>
    </row>
    <row r="998" spans="1:6" x14ac:dyDescent="0.25">
      <c r="A998" s="25" t="s">
        <v>154</v>
      </c>
      <c r="B998" s="25" t="s">
        <v>350</v>
      </c>
      <c r="C998" s="25" t="s">
        <v>2551</v>
      </c>
      <c r="D998" s="25" t="s">
        <v>351</v>
      </c>
      <c r="E998" s="25" t="s">
        <v>705</v>
      </c>
      <c r="F998" s="25" t="s">
        <v>706</v>
      </c>
    </row>
    <row r="999" spans="1:6" x14ac:dyDescent="0.25">
      <c r="A999" s="25" t="s">
        <v>154</v>
      </c>
      <c r="B999" s="25" t="s">
        <v>1896</v>
      </c>
      <c r="C999" s="25" t="s">
        <v>2551</v>
      </c>
      <c r="D999" s="25" t="s">
        <v>351</v>
      </c>
      <c r="E999" s="25" t="s">
        <v>705</v>
      </c>
      <c r="F999" s="25" t="s">
        <v>1942</v>
      </c>
    </row>
    <row r="1000" spans="1:6" x14ac:dyDescent="0.25">
      <c r="A1000" s="25" t="s">
        <v>154</v>
      </c>
      <c r="B1000" s="25" t="s">
        <v>2152</v>
      </c>
      <c r="C1000" s="25" t="s">
        <v>2551</v>
      </c>
      <c r="D1000" s="25" t="s">
        <v>351</v>
      </c>
      <c r="E1000" s="25" t="s">
        <v>705</v>
      </c>
      <c r="F1000" s="25" t="s">
        <v>2158</v>
      </c>
    </row>
    <row r="1001" spans="1:6" x14ac:dyDescent="0.25">
      <c r="A1001" s="25" t="s">
        <v>154</v>
      </c>
      <c r="B1001" s="25" t="s">
        <v>1744</v>
      </c>
      <c r="C1001" s="25" t="s">
        <v>2551</v>
      </c>
      <c r="D1001" s="25" t="s">
        <v>351</v>
      </c>
      <c r="E1001" s="25" t="s">
        <v>705</v>
      </c>
      <c r="F1001" s="25" t="s">
        <v>1757</v>
      </c>
    </row>
    <row r="1002" spans="1:6" x14ac:dyDescent="0.25">
      <c r="A1002" s="25" t="s">
        <v>154</v>
      </c>
      <c r="B1002" s="25" t="s">
        <v>1815</v>
      </c>
      <c r="C1002" s="25" t="s">
        <v>2551</v>
      </c>
      <c r="D1002" s="25" t="s">
        <v>351</v>
      </c>
      <c r="E1002" s="25" t="s">
        <v>705</v>
      </c>
      <c r="F1002" s="25" t="s">
        <v>1831</v>
      </c>
    </row>
    <row r="1003" spans="1:6" x14ac:dyDescent="0.25">
      <c r="A1003" s="25" t="s">
        <v>154</v>
      </c>
      <c r="B1003" s="25" t="s">
        <v>1568</v>
      </c>
      <c r="C1003" s="25" t="s">
        <v>2551</v>
      </c>
      <c r="D1003" s="25" t="s">
        <v>351</v>
      </c>
      <c r="E1003" s="25" t="s">
        <v>705</v>
      </c>
      <c r="F1003" s="25" t="s">
        <v>1599</v>
      </c>
    </row>
    <row r="1004" spans="1:6" x14ac:dyDescent="0.25">
      <c r="A1004" s="25" t="s">
        <v>154</v>
      </c>
      <c r="B1004" s="25" t="s">
        <v>1658</v>
      </c>
      <c r="C1004" s="25" t="s">
        <v>2551</v>
      </c>
      <c r="D1004" s="25" t="s">
        <v>351</v>
      </c>
      <c r="E1004" s="25" t="s">
        <v>705</v>
      </c>
      <c r="F1004" s="25" t="s">
        <v>1687</v>
      </c>
    </row>
    <row r="1005" spans="1:6" x14ac:dyDescent="0.25">
      <c r="A1005" s="25" t="s">
        <v>154</v>
      </c>
      <c r="B1005" s="25" t="s">
        <v>1532</v>
      </c>
      <c r="C1005" s="25" t="s">
        <v>2551</v>
      </c>
      <c r="D1005" s="25" t="s">
        <v>351</v>
      </c>
      <c r="E1005" s="25" t="s">
        <v>705</v>
      </c>
      <c r="F1005" s="25" t="s">
        <v>1548</v>
      </c>
    </row>
    <row r="1006" spans="1:6" x14ac:dyDescent="0.25">
      <c r="A1006" s="25" t="s">
        <v>154</v>
      </c>
      <c r="B1006" s="25" t="s">
        <v>2764</v>
      </c>
      <c r="C1006" s="25" t="s">
        <v>2551</v>
      </c>
      <c r="D1006" s="25" t="s">
        <v>351</v>
      </c>
      <c r="E1006" s="25" t="s">
        <v>705</v>
      </c>
      <c r="F1006" s="25" t="s">
        <v>2898</v>
      </c>
    </row>
    <row r="1007" spans="1:6" x14ac:dyDescent="0.25">
      <c r="A1007" s="25" t="s">
        <v>154</v>
      </c>
      <c r="B1007" s="25" t="s">
        <v>1375</v>
      </c>
      <c r="C1007" s="25" t="s">
        <v>2551</v>
      </c>
      <c r="D1007" s="25" t="s">
        <v>351</v>
      </c>
      <c r="E1007" s="25" t="s">
        <v>705</v>
      </c>
      <c r="F1007" s="25" t="s">
        <v>1427</v>
      </c>
    </row>
    <row r="1008" spans="1:6" x14ac:dyDescent="0.25">
      <c r="A1008" s="25" t="s">
        <v>153</v>
      </c>
      <c r="B1008" s="25" t="s">
        <v>350</v>
      </c>
      <c r="C1008" s="25" t="s">
        <v>2552</v>
      </c>
      <c r="D1008" s="25" t="s">
        <v>351</v>
      </c>
      <c r="E1008" s="25" t="s">
        <v>703</v>
      </c>
      <c r="F1008" s="25" t="s">
        <v>704</v>
      </c>
    </row>
    <row r="1009" spans="1:6" x14ac:dyDescent="0.25">
      <c r="A1009" s="25" t="s">
        <v>153</v>
      </c>
      <c r="B1009" s="25" t="s">
        <v>1744</v>
      </c>
      <c r="C1009" s="25" t="s">
        <v>2552</v>
      </c>
      <c r="D1009" s="25" t="s">
        <v>351</v>
      </c>
      <c r="E1009" s="25" t="s">
        <v>703</v>
      </c>
      <c r="F1009" s="25" t="s">
        <v>1752</v>
      </c>
    </row>
    <row r="1010" spans="1:6" x14ac:dyDescent="0.25">
      <c r="A1010" s="25" t="s">
        <v>153</v>
      </c>
      <c r="B1010" s="25" t="s">
        <v>1815</v>
      </c>
      <c r="C1010" s="25" t="s">
        <v>2552</v>
      </c>
      <c r="D1010" s="25" t="s">
        <v>351</v>
      </c>
      <c r="E1010" s="25" t="s">
        <v>703</v>
      </c>
      <c r="F1010" s="25" t="s">
        <v>1822</v>
      </c>
    </row>
    <row r="1011" spans="1:6" x14ac:dyDescent="0.25">
      <c r="A1011" s="25" t="s">
        <v>153</v>
      </c>
      <c r="B1011" s="25" t="s">
        <v>1375</v>
      </c>
      <c r="C1011" s="25" t="s">
        <v>2552</v>
      </c>
      <c r="D1011" s="25" t="s">
        <v>351</v>
      </c>
      <c r="E1011" s="25" t="s">
        <v>703</v>
      </c>
      <c r="F1011" s="25" t="s">
        <v>1443</v>
      </c>
    </row>
    <row r="1012" spans="1:6" x14ac:dyDescent="0.25">
      <c r="A1012" s="25" t="s">
        <v>295</v>
      </c>
      <c r="B1012" s="25" t="s">
        <v>350</v>
      </c>
      <c r="C1012" s="25" t="s">
        <v>2553</v>
      </c>
      <c r="D1012" s="25" t="s">
        <v>1107</v>
      </c>
      <c r="E1012" s="25" t="s">
        <v>1108</v>
      </c>
      <c r="F1012" s="25" t="s">
        <v>1109</v>
      </c>
    </row>
    <row r="1013" spans="1:6" x14ac:dyDescent="0.25">
      <c r="A1013" s="25" t="s">
        <v>339</v>
      </c>
      <c r="B1013" s="25" t="s">
        <v>1568</v>
      </c>
      <c r="C1013" s="25" t="s">
        <v>2554</v>
      </c>
      <c r="D1013" s="25" t="s">
        <v>688</v>
      </c>
      <c r="E1013" s="25" t="s">
        <v>1645</v>
      </c>
      <c r="F1013" s="25" t="s">
        <v>1646</v>
      </c>
    </row>
    <row r="1014" spans="1:6" x14ac:dyDescent="0.25">
      <c r="A1014" s="25" t="s">
        <v>1919</v>
      </c>
      <c r="B1014" s="25" t="s">
        <v>1896</v>
      </c>
      <c r="C1014" s="25" t="s">
        <v>2555</v>
      </c>
      <c r="D1014" s="25" t="s">
        <v>688</v>
      </c>
      <c r="E1014" s="25" t="s">
        <v>1920</v>
      </c>
      <c r="F1014" s="25" t="s">
        <v>1921</v>
      </c>
    </row>
    <row r="1015" spans="1:6" x14ac:dyDescent="0.25">
      <c r="A1015" s="25" t="s">
        <v>1261</v>
      </c>
      <c r="B1015" s="25" t="s">
        <v>1896</v>
      </c>
      <c r="C1015" s="25" t="s">
        <v>2556</v>
      </c>
      <c r="D1015" s="25" t="s">
        <v>688</v>
      </c>
      <c r="E1015" s="25" t="s">
        <v>1262</v>
      </c>
      <c r="F1015" s="25" t="s">
        <v>1918</v>
      </c>
    </row>
    <row r="1016" spans="1:6" x14ac:dyDescent="0.25">
      <c r="A1016" s="25" t="s">
        <v>1261</v>
      </c>
      <c r="B1016" s="25" t="s">
        <v>2152</v>
      </c>
      <c r="C1016" s="25" t="s">
        <v>2556</v>
      </c>
      <c r="D1016" s="25" t="s">
        <v>688</v>
      </c>
      <c r="E1016" s="25" t="s">
        <v>1262</v>
      </c>
      <c r="F1016" s="25" t="s">
        <v>2157</v>
      </c>
    </row>
    <row r="1017" spans="1:6" x14ac:dyDescent="0.25">
      <c r="A1017" s="25" t="s">
        <v>1261</v>
      </c>
      <c r="B1017" s="25" t="s">
        <v>1815</v>
      </c>
      <c r="C1017" s="25" t="s">
        <v>2556</v>
      </c>
      <c r="D1017" s="25" t="s">
        <v>688</v>
      </c>
      <c r="E1017" s="25" t="s">
        <v>1262</v>
      </c>
      <c r="F1017" s="25" t="s">
        <v>1885</v>
      </c>
    </row>
    <row r="1018" spans="1:6" x14ac:dyDescent="0.25">
      <c r="A1018" s="25" t="s">
        <v>1261</v>
      </c>
      <c r="B1018" s="25" t="s">
        <v>1227</v>
      </c>
      <c r="C1018" s="25" t="s">
        <v>2556</v>
      </c>
      <c r="D1018" s="25" t="s">
        <v>688</v>
      </c>
      <c r="E1018" s="25" t="s">
        <v>1262</v>
      </c>
      <c r="F1018" s="25" t="s">
        <v>1263</v>
      </c>
    </row>
    <row r="1019" spans="1:6" x14ac:dyDescent="0.25">
      <c r="A1019" s="25" t="s">
        <v>1261</v>
      </c>
      <c r="B1019" s="25" t="s">
        <v>1658</v>
      </c>
      <c r="C1019" s="25" t="s">
        <v>2556</v>
      </c>
      <c r="D1019" s="25" t="s">
        <v>688</v>
      </c>
      <c r="E1019" s="25" t="s">
        <v>1262</v>
      </c>
      <c r="F1019" s="25" t="s">
        <v>1683</v>
      </c>
    </row>
    <row r="1020" spans="1:6" x14ac:dyDescent="0.25">
      <c r="A1020" s="25" t="s">
        <v>298</v>
      </c>
      <c r="B1020" s="25" t="s">
        <v>1896</v>
      </c>
      <c r="C1020" s="25" t="s">
        <v>2557</v>
      </c>
      <c r="D1020" s="25" t="s">
        <v>571</v>
      </c>
      <c r="E1020" s="25" t="s">
        <v>1132</v>
      </c>
      <c r="F1020" s="25" t="s">
        <v>1951</v>
      </c>
    </row>
    <row r="1021" spans="1:6" x14ac:dyDescent="0.25">
      <c r="A1021" s="25" t="s">
        <v>298</v>
      </c>
      <c r="B1021" s="25" t="s">
        <v>2109</v>
      </c>
      <c r="C1021" s="25" t="s">
        <v>2557</v>
      </c>
      <c r="D1021" s="25" t="s">
        <v>571</v>
      </c>
      <c r="E1021" s="25" t="s">
        <v>1132</v>
      </c>
      <c r="F1021" s="25" t="s">
        <v>2118</v>
      </c>
    </row>
    <row r="1022" spans="1:6" x14ac:dyDescent="0.25">
      <c r="A1022" s="25" t="s">
        <v>298</v>
      </c>
      <c r="B1022" s="25" t="s">
        <v>2077</v>
      </c>
      <c r="C1022" s="25" t="s">
        <v>2557</v>
      </c>
      <c r="D1022" s="25" t="s">
        <v>571</v>
      </c>
      <c r="E1022" s="25" t="s">
        <v>1132</v>
      </c>
      <c r="F1022" s="25" t="s">
        <v>2083</v>
      </c>
    </row>
    <row r="1023" spans="1:6" x14ac:dyDescent="0.25">
      <c r="A1023" s="25" t="s">
        <v>298</v>
      </c>
      <c r="B1023" s="25" t="s">
        <v>1227</v>
      </c>
      <c r="C1023" s="25" t="s">
        <v>2557</v>
      </c>
      <c r="D1023" s="25" t="s">
        <v>571</v>
      </c>
      <c r="E1023" s="25" t="s">
        <v>1132</v>
      </c>
      <c r="F1023" s="25" t="s">
        <v>1324</v>
      </c>
    </row>
    <row r="1024" spans="1:6" x14ac:dyDescent="0.25">
      <c r="A1024" s="25" t="s">
        <v>298</v>
      </c>
      <c r="B1024" s="25" t="s">
        <v>1356</v>
      </c>
      <c r="C1024" s="25" t="s">
        <v>2557</v>
      </c>
      <c r="D1024" s="25" t="s">
        <v>571</v>
      </c>
      <c r="E1024" s="25" t="s">
        <v>1132</v>
      </c>
      <c r="F1024" s="25" t="s">
        <v>1373</v>
      </c>
    </row>
    <row r="1025" spans="1:6" x14ac:dyDescent="0.25">
      <c r="A1025" s="25" t="s">
        <v>298</v>
      </c>
      <c r="B1025" s="25" t="s">
        <v>1110</v>
      </c>
      <c r="C1025" s="25" t="s">
        <v>2557</v>
      </c>
      <c r="D1025" s="25" t="s">
        <v>571</v>
      </c>
      <c r="E1025" s="25" t="s">
        <v>1132</v>
      </c>
      <c r="F1025" s="25" t="s">
        <v>1133</v>
      </c>
    </row>
    <row r="1026" spans="1:6" x14ac:dyDescent="0.25">
      <c r="A1026" s="25" t="s">
        <v>298</v>
      </c>
      <c r="B1026" s="25" t="s">
        <v>1568</v>
      </c>
      <c r="C1026" s="25" t="s">
        <v>2557</v>
      </c>
      <c r="D1026" s="25" t="s">
        <v>571</v>
      </c>
      <c r="E1026" s="25" t="s">
        <v>1132</v>
      </c>
      <c r="F1026" s="25" t="s">
        <v>1588</v>
      </c>
    </row>
    <row r="1027" spans="1:6" x14ac:dyDescent="0.25">
      <c r="A1027" s="25" t="s">
        <v>298</v>
      </c>
      <c r="B1027" s="25" t="s">
        <v>1658</v>
      </c>
      <c r="C1027" s="25" t="s">
        <v>2557</v>
      </c>
      <c r="D1027" s="25" t="s">
        <v>571</v>
      </c>
      <c r="E1027" s="25" t="s">
        <v>1132</v>
      </c>
      <c r="F1027" s="25" t="s">
        <v>1674</v>
      </c>
    </row>
    <row r="1028" spans="1:6" x14ac:dyDescent="0.25">
      <c r="A1028" s="25" t="s">
        <v>298</v>
      </c>
      <c r="B1028" s="25" t="s">
        <v>1532</v>
      </c>
      <c r="C1028" s="25" t="s">
        <v>2557</v>
      </c>
      <c r="D1028" s="25" t="s">
        <v>571</v>
      </c>
      <c r="E1028" s="25" t="s">
        <v>1132</v>
      </c>
      <c r="F1028" s="25" t="s">
        <v>1541</v>
      </c>
    </row>
    <row r="1029" spans="1:6" x14ac:dyDescent="0.25">
      <c r="A1029" s="25" t="s">
        <v>298</v>
      </c>
      <c r="B1029" s="25" t="s">
        <v>2764</v>
      </c>
      <c r="C1029" s="25" t="s">
        <v>2557</v>
      </c>
      <c r="D1029" s="25" t="s">
        <v>571</v>
      </c>
      <c r="E1029" s="25" t="s">
        <v>1132</v>
      </c>
      <c r="F1029" s="25" t="s">
        <v>2899</v>
      </c>
    </row>
    <row r="1030" spans="1:6" x14ac:dyDescent="0.25">
      <c r="A1030" s="25" t="s">
        <v>298</v>
      </c>
      <c r="B1030" s="25" t="s">
        <v>1375</v>
      </c>
      <c r="C1030" s="25" t="s">
        <v>2557</v>
      </c>
      <c r="D1030" s="25" t="s">
        <v>571</v>
      </c>
      <c r="E1030" s="25" t="s">
        <v>1132</v>
      </c>
      <c r="F1030" s="25" t="s">
        <v>1397</v>
      </c>
    </row>
    <row r="1031" spans="1:6" x14ac:dyDescent="0.25">
      <c r="A1031" s="25" t="s">
        <v>298</v>
      </c>
      <c r="B1031" s="25" t="s">
        <v>2201</v>
      </c>
      <c r="C1031" s="25" t="s">
        <v>2557</v>
      </c>
      <c r="D1031" s="25" t="s">
        <v>571</v>
      </c>
      <c r="E1031" s="25" t="s">
        <v>1132</v>
      </c>
      <c r="F1031" s="25" t="s">
        <v>2204</v>
      </c>
    </row>
    <row r="1032" spans="1:6" x14ac:dyDescent="0.25">
      <c r="A1032" s="25" t="s">
        <v>298</v>
      </c>
      <c r="B1032" s="25" t="s">
        <v>2275</v>
      </c>
      <c r="C1032" s="25" t="s">
        <v>2557</v>
      </c>
      <c r="D1032" s="25" t="s">
        <v>571</v>
      </c>
      <c r="E1032" s="25" t="s">
        <v>1132</v>
      </c>
      <c r="F1032" s="25" t="s">
        <v>2282</v>
      </c>
    </row>
    <row r="1033" spans="1:6" x14ac:dyDescent="0.25">
      <c r="A1033" s="25" t="s">
        <v>276</v>
      </c>
      <c r="B1033" s="25" t="s">
        <v>350</v>
      </c>
      <c r="C1033" s="25" t="s">
        <v>2558</v>
      </c>
      <c r="D1033" s="25" t="s">
        <v>1026</v>
      </c>
      <c r="E1033" s="25" t="s">
        <v>1027</v>
      </c>
      <c r="F1033" s="25" t="s">
        <v>1028</v>
      </c>
    </row>
    <row r="1034" spans="1:6" x14ac:dyDescent="0.25">
      <c r="A1034" s="25" t="s">
        <v>276</v>
      </c>
      <c r="B1034" s="25" t="s">
        <v>1375</v>
      </c>
      <c r="C1034" s="25" t="s">
        <v>2558</v>
      </c>
      <c r="D1034" s="25" t="s">
        <v>1026</v>
      </c>
      <c r="E1034" s="25" t="s">
        <v>1027</v>
      </c>
      <c r="F1034" s="25" t="s">
        <v>1384</v>
      </c>
    </row>
    <row r="1035" spans="1:6" x14ac:dyDescent="0.25">
      <c r="A1035" s="25" t="s">
        <v>259</v>
      </c>
      <c r="B1035" s="25" t="s">
        <v>350</v>
      </c>
      <c r="C1035" s="25" t="s">
        <v>2559</v>
      </c>
      <c r="D1035" s="25" t="s">
        <v>977</v>
      </c>
      <c r="E1035" s="25" t="s">
        <v>978</v>
      </c>
      <c r="F1035" s="25" t="s">
        <v>979</v>
      </c>
    </row>
    <row r="1036" spans="1:6" x14ac:dyDescent="0.25">
      <c r="A1036" s="25" t="s">
        <v>259</v>
      </c>
      <c r="B1036" s="25" t="s">
        <v>1815</v>
      </c>
      <c r="C1036" s="25" t="s">
        <v>2559</v>
      </c>
      <c r="D1036" s="25" t="s">
        <v>977</v>
      </c>
      <c r="E1036" s="25" t="s">
        <v>978</v>
      </c>
      <c r="F1036" s="25" t="s">
        <v>1837</v>
      </c>
    </row>
    <row r="1037" spans="1:6" x14ac:dyDescent="0.25">
      <c r="A1037" s="25" t="s">
        <v>259</v>
      </c>
      <c r="B1037" s="25" t="s">
        <v>1568</v>
      </c>
      <c r="C1037" s="25" t="s">
        <v>2559</v>
      </c>
      <c r="D1037" s="25" t="s">
        <v>977</v>
      </c>
      <c r="E1037" s="25" t="s">
        <v>978</v>
      </c>
      <c r="F1037" s="25" t="s">
        <v>1586</v>
      </c>
    </row>
    <row r="1038" spans="1:6" x14ac:dyDescent="0.25">
      <c r="A1038" s="25" t="s">
        <v>259</v>
      </c>
      <c r="B1038" s="25" t="s">
        <v>1375</v>
      </c>
      <c r="C1038" s="25" t="s">
        <v>2559</v>
      </c>
      <c r="D1038" s="25" t="s">
        <v>977</v>
      </c>
      <c r="E1038" s="25" t="s">
        <v>978</v>
      </c>
      <c r="F1038" s="25" t="s">
        <v>1475</v>
      </c>
    </row>
    <row r="1039" spans="1:6" x14ac:dyDescent="0.25">
      <c r="A1039" s="25" t="s">
        <v>258</v>
      </c>
      <c r="B1039" s="25" t="s">
        <v>1896</v>
      </c>
      <c r="C1039" s="25" t="s">
        <v>2560</v>
      </c>
      <c r="D1039" s="25" t="s">
        <v>975</v>
      </c>
      <c r="E1039" s="25" t="s">
        <v>976</v>
      </c>
      <c r="F1039" s="25" t="s">
        <v>2041</v>
      </c>
    </row>
    <row r="1040" spans="1:6" x14ac:dyDescent="0.25">
      <c r="A1040" s="25" t="s">
        <v>258</v>
      </c>
      <c r="B1040" s="25" t="s">
        <v>1815</v>
      </c>
      <c r="C1040" s="25" t="s">
        <v>2560</v>
      </c>
      <c r="D1040" s="25" t="s">
        <v>975</v>
      </c>
      <c r="E1040" s="25" t="s">
        <v>976</v>
      </c>
      <c r="F1040" s="25" t="s">
        <v>2900</v>
      </c>
    </row>
    <row r="1041" spans="1:6" x14ac:dyDescent="0.25">
      <c r="A1041" s="25" t="s">
        <v>223</v>
      </c>
      <c r="B1041" s="25" t="s">
        <v>350</v>
      </c>
      <c r="C1041" s="25" t="s">
        <v>2561</v>
      </c>
      <c r="D1041" s="25" t="s">
        <v>887</v>
      </c>
      <c r="E1041" s="25" t="s">
        <v>888</v>
      </c>
      <c r="F1041" s="25" t="s">
        <v>889</v>
      </c>
    </row>
    <row r="1042" spans="1:6" x14ac:dyDescent="0.25">
      <c r="A1042" s="25" t="s">
        <v>1842</v>
      </c>
      <c r="B1042" s="25" t="s">
        <v>1896</v>
      </c>
      <c r="C1042" s="25" t="s">
        <v>2562</v>
      </c>
      <c r="D1042" s="25" t="s">
        <v>557</v>
      </c>
      <c r="E1042" s="25" t="s">
        <v>1843</v>
      </c>
      <c r="F1042" s="25" t="s">
        <v>1912</v>
      </c>
    </row>
    <row r="1043" spans="1:6" x14ac:dyDescent="0.25">
      <c r="A1043" s="25" t="s">
        <v>1842</v>
      </c>
      <c r="B1043" s="25" t="s">
        <v>1744</v>
      </c>
      <c r="C1043" s="25" t="s">
        <v>2562</v>
      </c>
      <c r="D1043" s="25" t="s">
        <v>557</v>
      </c>
      <c r="E1043" s="25" t="s">
        <v>1843</v>
      </c>
      <c r="F1043" s="25" t="s">
        <v>2901</v>
      </c>
    </row>
    <row r="1044" spans="1:6" x14ac:dyDescent="0.25">
      <c r="A1044" s="25" t="s">
        <v>1842</v>
      </c>
      <c r="B1044" s="25" t="s">
        <v>1815</v>
      </c>
      <c r="C1044" s="25" t="s">
        <v>2562</v>
      </c>
      <c r="D1044" s="25" t="s">
        <v>557</v>
      </c>
      <c r="E1044" s="25" t="s">
        <v>1843</v>
      </c>
      <c r="F1044" s="25" t="s">
        <v>1844</v>
      </c>
    </row>
    <row r="1045" spans="1:6" x14ac:dyDescent="0.25">
      <c r="A1045" s="25" t="s">
        <v>2902</v>
      </c>
      <c r="B1045" s="25" t="s">
        <v>350</v>
      </c>
      <c r="C1045" s="25" t="s">
        <v>2383</v>
      </c>
      <c r="D1045" s="25" t="s">
        <v>938</v>
      </c>
      <c r="E1045" s="25" t="s">
        <v>1040</v>
      </c>
      <c r="F1045" s="25" t="s">
        <v>2903</v>
      </c>
    </row>
    <row r="1046" spans="1:6" x14ac:dyDescent="0.25">
      <c r="A1046" s="25" t="s">
        <v>2902</v>
      </c>
      <c r="B1046" s="25" t="s">
        <v>1375</v>
      </c>
      <c r="C1046" s="25" t="s">
        <v>2383</v>
      </c>
      <c r="D1046" s="25" t="s">
        <v>938</v>
      </c>
      <c r="E1046" s="25" t="s">
        <v>1040</v>
      </c>
      <c r="F1046" s="25" t="s">
        <v>1469</v>
      </c>
    </row>
    <row r="1047" spans="1:6" x14ac:dyDescent="0.25">
      <c r="A1047" s="25" t="s">
        <v>1226</v>
      </c>
      <c r="B1047" s="25" t="s">
        <v>1896</v>
      </c>
      <c r="C1047" s="25" t="s">
        <v>2563</v>
      </c>
      <c r="D1047" s="25" t="s">
        <v>377</v>
      </c>
      <c r="E1047" s="25" t="s">
        <v>1228</v>
      </c>
      <c r="F1047" s="25" t="s">
        <v>2063</v>
      </c>
    </row>
    <row r="1048" spans="1:6" x14ac:dyDescent="0.25">
      <c r="A1048" s="25" t="s">
        <v>1226</v>
      </c>
      <c r="B1048" s="25" t="s">
        <v>1227</v>
      </c>
      <c r="C1048" s="25" t="s">
        <v>2563</v>
      </c>
      <c r="D1048" s="25" t="s">
        <v>377</v>
      </c>
      <c r="E1048" s="25" t="s">
        <v>1228</v>
      </c>
      <c r="F1048" s="25" t="s">
        <v>1229</v>
      </c>
    </row>
    <row r="1049" spans="1:6" x14ac:dyDescent="0.25">
      <c r="A1049" s="25" t="s">
        <v>1226</v>
      </c>
      <c r="B1049" s="25" t="s">
        <v>1356</v>
      </c>
      <c r="C1049" s="25" t="s">
        <v>2563</v>
      </c>
      <c r="D1049" s="25" t="s">
        <v>377</v>
      </c>
      <c r="E1049" s="25" t="s">
        <v>1228</v>
      </c>
      <c r="F1049" s="25" t="s">
        <v>1357</v>
      </c>
    </row>
    <row r="1050" spans="1:6" x14ac:dyDescent="0.25">
      <c r="A1050" s="25" t="s">
        <v>1235</v>
      </c>
      <c r="B1050" s="25" t="s">
        <v>1227</v>
      </c>
      <c r="C1050" s="25" t="s">
        <v>2564</v>
      </c>
      <c r="D1050" s="25" t="s">
        <v>1236</v>
      </c>
      <c r="E1050" s="25" t="s">
        <v>1237</v>
      </c>
      <c r="F1050" s="25" t="s">
        <v>1238</v>
      </c>
    </row>
    <row r="1051" spans="1:6" x14ac:dyDescent="0.25">
      <c r="A1051" s="25" t="s">
        <v>297</v>
      </c>
      <c r="B1051" s="25" t="s">
        <v>1110</v>
      </c>
      <c r="C1051" s="25" t="s">
        <v>2565</v>
      </c>
      <c r="D1051" s="25" t="s">
        <v>1118</v>
      </c>
      <c r="E1051" s="25" t="s">
        <v>1119</v>
      </c>
      <c r="F1051" s="25" t="s">
        <v>1120</v>
      </c>
    </row>
    <row r="1052" spans="1:6" x14ac:dyDescent="0.25">
      <c r="A1052" s="25" t="s">
        <v>297</v>
      </c>
      <c r="B1052" s="25" t="s">
        <v>1568</v>
      </c>
      <c r="C1052" s="25" t="s">
        <v>2565</v>
      </c>
      <c r="D1052" s="25" t="s">
        <v>1118</v>
      </c>
      <c r="E1052" s="25" t="s">
        <v>1119</v>
      </c>
      <c r="F1052" s="25" t="s">
        <v>1600</v>
      </c>
    </row>
    <row r="1053" spans="1:6" x14ac:dyDescent="0.25">
      <c r="A1053" s="25" t="s">
        <v>288</v>
      </c>
      <c r="B1053" s="25" t="s">
        <v>350</v>
      </c>
      <c r="C1053" s="25" t="s">
        <v>2566</v>
      </c>
      <c r="D1053" s="25" t="s">
        <v>1081</v>
      </c>
      <c r="E1053" s="25" t="s">
        <v>1082</v>
      </c>
      <c r="F1053" s="25" t="s">
        <v>1083</v>
      </c>
    </row>
    <row r="1054" spans="1:6" x14ac:dyDescent="0.25">
      <c r="A1054" s="25" t="s">
        <v>288</v>
      </c>
      <c r="B1054" s="25" t="s">
        <v>1896</v>
      </c>
      <c r="C1054" s="25" t="s">
        <v>2566</v>
      </c>
      <c r="D1054" s="25" t="s">
        <v>1081</v>
      </c>
      <c r="E1054" s="25" t="s">
        <v>1082</v>
      </c>
      <c r="F1054" s="25" t="s">
        <v>1968</v>
      </c>
    </row>
    <row r="1055" spans="1:6" x14ac:dyDescent="0.25">
      <c r="A1055" s="25" t="s">
        <v>288</v>
      </c>
      <c r="B1055" s="25" t="s">
        <v>1227</v>
      </c>
      <c r="C1055" s="25" t="s">
        <v>2904</v>
      </c>
      <c r="D1055" s="25" t="s">
        <v>1081</v>
      </c>
      <c r="E1055" s="25" t="s">
        <v>2905</v>
      </c>
      <c r="F1055" s="25" t="s">
        <v>2906</v>
      </c>
    </row>
    <row r="1056" spans="1:6" x14ac:dyDescent="0.25">
      <c r="A1056" s="25" t="s">
        <v>288</v>
      </c>
      <c r="B1056" s="25" t="s">
        <v>1356</v>
      </c>
      <c r="C1056" s="25" t="s">
        <v>2566</v>
      </c>
      <c r="D1056" s="25" t="s">
        <v>1081</v>
      </c>
      <c r="E1056" s="25" t="s">
        <v>1082</v>
      </c>
      <c r="F1056" s="25" t="s">
        <v>2907</v>
      </c>
    </row>
    <row r="1057" spans="1:6" x14ac:dyDescent="0.25">
      <c r="A1057" s="25" t="s">
        <v>284</v>
      </c>
      <c r="B1057" s="25" t="s">
        <v>350</v>
      </c>
      <c r="C1057" s="25" t="s">
        <v>2567</v>
      </c>
      <c r="D1057" s="25" t="s">
        <v>1059</v>
      </c>
      <c r="E1057" s="25" t="s">
        <v>1060</v>
      </c>
      <c r="F1057" s="25" t="s">
        <v>1061</v>
      </c>
    </row>
    <row r="1058" spans="1:6" x14ac:dyDescent="0.25">
      <c r="A1058" s="25" t="s">
        <v>244</v>
      </c>
      <c r="B1058" s="25" t="s">
        <v>350</v>
      </c>
      <c r="C1058" s="25" t="s">
        <v>2568</v>
      </c>
      <c r="D1058" s="25" t="s">
        <v>941</v>
      </c>
      <c r="E1058" s="25" t="s">
        <v>942</v>
      </c>
      <c r="F1058" s="25" t="s">
        <v>943</v>
      </c>
    </row>
    <row r="1059" spans="1:6" x14ac:dyDescent="0.25">
      <c r="A1059" s="25" t="s">
        <v>244</v>
      </c>
      <c r="B1059" s="25" t="s">
        <v>1896</v>
      </c>
      <c r="C1059" s="25" t="s">
        <v>2568</v>
      </c>
      <c r="D1059" s="25" t="s">
        <v>941</v>
      </c>
      <c r="E1059" s="25" t="s">
        <v>942</v>
      </c>
      <c r="F1059" s="25" t="s">
        <v>2064</v>
      </c>
    </row>
    <row r="1060" spans="1:6" x14ac:dyDescent="0.25">
      <c r="A1060" s="25" t="s">
        <v>244</v>
      </c>
      <c r="B1060" s="25" t="s">
        <v>2109</v>
      </c>
      <c r="C1060" s="25" t="s">
        <v>2568</v>
      </c>
      <c r="D1060" s="25" t="s">
        <v>941</v>
      </c>
      <c r="E1060" s="25" t="s">
        <v>942</v>
      </c>
      <c r="F1060" s="25" t="s">
        <v>2150</v>
      </c>
    </row>
    <row r="1061" spans="1:6" x14ac:dyDescent="0.25">
      <c r="A1061" s="25" t="s">
        <v>244</v>
      </c>
      <c r="B1061" s="25" t="s">
        <v>1815</v>
      </c>
      <c r="C1061" s="25" t="s">
        <v>2568</v>
      </c>
      <c r="D1061" s="25" t="s">
        <v>941</v>
      </c>
      <c r="E1061" s="25" t="s">
        <v>942</v>
      </c>
      <c r="F1061" s="25" t="s">
        <v>1893</v>
      </c>
    </row>
    <row r="1062" spans="1:6" x14ac:dyDescent="0.25">
      <c r="A1062" s="25" t="s">
        <v>244</v>
      </c>
      <c r="B1062" s="25" t="s">
        <v>1110</v>
      </c>
      <c r="C1062" s="25" t="s">
        <v>2568</v>
      </c>
      <c r="D1062" s="25" t="s">
        <v>941</v>
      </c>
      <c r="E1062" s="25" t="s">
        <v>942</v>
      </c>
      <c r="F1062" s="25" t="s">
        <v>1123</v>
      </c>
    </row>
    <row r="1063" spans="1:6" x14ac:dyDescent="0.25">
      <c r="A1063" s="25" t="s">
        <v>244</v>
      </c>
      <c r="B1063" s="25" t="s">
        <v>1375</v>
      </c>
      <c r="C1063" s="25" t="s">
        <v>2568</v>
      </c>
      <c r="D1063" s="25" t="s">
        <v>941</v>
      </c>
      <c r="E1063" s="25" t="s">
        <v>942</v>
      </c>
      <c r="F1063" s="25" t="s">
        <v>1508</v>
      </c>
    </row>
    <row r="1064" spans="1:6" x14ac:dyDescent="0.25">
      <c r="A1064" s="25" t="s">
        <v>233</v>
      </c>
      <c r="B1064" s="25" t="s">
        <v>350</v>
      </c>
      <c r="C1064" s="25" t="s">
        <v>2908</v>
      </c>
      <c r="D1064" s="25" t="s">
        <v>915</v>
      </c>
      <c r="E1064" s="25" t="s">
        <v>2909</v>
      </c>
      <c r="F1064" s="25" t="s">
        <v>2910</v>
      </c>
    </row>
    <row r="1065" spans="1:6" x14ac:dyDescent="0.25">
      <c r="A1065" s="25" t="s">
        <v>233</v>
      </c>
      <c r="B1065" s="25" t="s">
        <v>1896</v>
      </c>
      <c r="C1065" s="25" t="s">
        <v>2908</v>
      </c>
      <c r="D1065" s="25" t="s">
        <v>915</v>
      </c>
      <c r="E1065" s="25" t="s">
        <v>2909</v>
      </c>
      <c r="F1065" s="25" t="s">
        <v>2911</v>
      </c>
    </row>
    <row r="1066" spans="1:6" x14ac:dyDescent="0.25">
      <c r="A1066" s="25" t="s">
        <v>233</v>
      </c>
      <c r="B1066" s="25" t="s">
        <v>2109</v>
      </c>
      <c r="C1066" s="25" t="s">
        <v>2908</v>
      </c>
      <c r="D1066" s="25" t="s">
        <v>915</v>
      </c>
      <c r="E1066" s="25" t="s">
        <v>2909</v>
      </c>
      <c r="F1066" s="25" t="s">
        <v>2912</v>
      </c>
    </row>
    <row r="1067" spans="1:6" x14ac:dyDescent="0.25">
      <c r="A1067" s="25" t="s">
        <v>233</v>
      </c>
      <c r="B1067" s="25" t="s">
        <v>1815</v>
      </c>
      <c r="C1067" s="25" t="s">
        <v>2569</v>
      </c>
      <c r="D1067" s="25" t="s">
        <v>915</v>
      </c>
      <c r="E1067" s="25" t="s">
        <v>916</v>
      </c>
      <c r="F1067" s="25" t="s">
        <v>2913</v>
      </c>
    </row>
    <row r="1068" spans="1:6" x14ac:dyDescent="0.25">
      <c r="A1068" s="25" t="s">
        <v>233</v>
      </c>
      <c r="B1068" s="25" t="s">
        <v>1568</v>
      </c>
      <c r="C1068" s="25" t="s">
        <v>2908</v>
      </c>
      <c r="D1068" s="25" t="s">
        <v>915</v>
      </c>
      <c r="E1068" s="25" t="s">
        <v>2909</v>
      </c>
      <c r="F1068" s="25" t="s">
        <v>2914</v>
      </c>
    </row>
    <row r="1069" spans="1:6" x14ac:dyDescent="0.25">
      <c r="A1069" s="25" t="s">
        <v>233</v>
      </c>
      <c r="B1069" s="25" t="s">
        <v>1375</v>
      </c>
      <c r="C1069" s="25" t="s">
        <v>2908</v>
      </c>
      <c r="D1069" s="25" t="s">
        <v>915</v>
      </c>
      <c r="E1069" s="25" t="s">
        <v>2909</v>
      </c>
      <c r="F1069" s="25" t="s">
        <v>1503</v>
      </c>
    </row>
    <row r="1070" spans="1:6" x14ac:dyDescent="0.25">
      <c r="A1070" s="25" t="s">
        <v>1764</v>
      </c>
      <c r="B1070" s="25" t="s">
        <v>1744</v>
      </c>
      <c r="C1070" s="25" t="s">
        <v>2570</v>
      </c>
      <c r="D1070" s="25" t="s">
        <v>1765</v>
      </c>
      <c r="E1070" s="25" t="s">
        <v>1766</v>
      </c>
      <c r="F1070" s="25" t="s">
        <v>1767</v>
      </c>
    </row>
    <row r="1071" spans="1:6" x14ac:dyDescent="0.25">
      <c r="A1071" s="25" t="s">
        <v>1764</v>
      </c>
      <c r="B1071" s="25" t="s">
        <v>1815</v>
      </c>
      <c r="C1071" s="25" t="s">
        <v>2570</v>
      </c>
      <c r="D1071" s="25" t="s">
        <v>1765</v>
      </c>
      <c r="E1071" s="25" t="s">
        <v>1766</v>
      </c>
      <c r="F1071" s="25" t="s">
        <v>1846</v>
      </c>
    </row>
    <row r="1072" spans="1:6" x14ac:dyDescent="0.25">
      <c r="A1072" s="25" t="s">
        <v>219</v>
      </c>
      <c r="B1072" s="25" t="s">
        <v>350</v>
      </c>
      <c r="C1072" s="25" t="s">
        <v>2571</v>
      </c>
      <c r="D1072" s="25" t="s">
        <v>602</v>
      </c>
      <c r="E1072" s="25" t="s">
        <v>876</v>
      </c>
      <c r="F1072" s="25" t="s">
        <v>877</v>
      </c>
    </row>
    <row r="1073" spans="1:6" x14ac:dyDescent="0.25">
      <c r="A1073" s="25" t="s">
        <v>220</v>
      </c>
      <c r="B1073" s="25" t="s">
        <v>350</v>
      </c>
      <c r="C1073" s="25" t="s">
        <v>2572</v>
      </c>
      <c r="D1073" s="25" t="s">
        <v>878</v>
      </c>
      <c r="E1073" s="25" t="s">
        <v>879</v>
      </c>
      <c r="F1073" s="25" t="s">
        <v>880</v>
      </c>
    </row>
    <row r="1074" spans="1:6" x14ac:dyDescent="0.25">
      <c r="A1074" s="25" t="s">
        <v>311</v>
      </c>
      <c r="B1074" s="25" t="s">
        <v>1896</v>
      </c>
      <c r="C1074" s="25" t="s">
        <v>2573</v>
      </c>
      <c r="D1074" s="25" t="s">
        <v>377</v>
      </c>
      <c r="E1074" s="25" t="s">
        <v>1205</v>
      </c>
      <c r="F1074" s="25" t="s">
        <v>2915</v>
      </c>
    </row>
    <row r="1075" spans="1:6" x14ac:dyDescent="0.25">
      <c r="A1075" s="25" t="s">
        <v>311</v>
      </c>
      <c r="B1075" s="25" t="s">
        <v>1815</v>
      </c>
      <c r="C1075" s="25" t="s">
        <v>2573</v>
      </c>
      <c r="D1075" s="25" t="s">
        <v>377</v>
      </c>
      <c r="E1075" s="25" t="s">
        <v>1205</v>
      </c>
      <c r="F1075" s="25" t="s">
        <v>2916</v>
      </c>
    </row>
    <row r="1076" spans="1:6" x14ac:dyDescent="0.25">
      <c r="A1076" s="25" t="s">
        <v>311</v>
      </c>
      <c r="B1076" s="25" t="s">
        <v>1110</v>
      </c>
      <c r="C1076" s="25" t="s">
        <v>2573</v>
      </c>
      <c r="D1076" s="25" t="s">
        <v>377</v>
      </c>
      <c r="E1076" s="25" t="s">
        <v>1205</v>
      </c>
      <c r="F1076" s="25" t="s">
        <v>1206</v>
      </c>
    </row>
    <row r="1077" spans="1:6" x14ac:dyDescent="0.25">
      <c r="A1077" s="25" t="s">
        <v>2165</v>
      </c>
      <c r="B1077" s="25" t="s">
        <v>2152</v>
      </c>
      <c r="C1077" s="25" t="s">
        <v>2574</v>
      </c>
      <c r="D1077" s="25" t="s">
        <v>1118</v>
      </c>
      <c r="E1077" s="25" t="s">
        <v>2166</v>
      </c>
      <c r="F1077" s="25" t="s">
        <v>2167</v>
      </c>
    </row>
    <row r="1078" spans="1:6" x14ac:dyDescent="0.25">
      <c r="A1078" s="25" t="s">
        <v>281</v>
      </c>
      <c r="B1078" s="25" t="s">
        <v>350</v>
      </c>
      <c r="C1078" s="25" t="s">
        <v>2575</v>
      </c>
      <c r="D1078" s="25" t="s">
        <v>1046</v>
      </c>
      <c r="E1078" s="25" t="s">
        <v>1047</v>
      </c>
      <c r="F1078" s="25" t="s">
        <v>1048</v>
      </c>
    </row>
    <row r="1079" spans="1:6" x14ac:dyDescent="0.25">
      <c r="A1079" s="25" t="s">
        <v>281</v>
      </c>
      <c r="B1079" s="25" t="s">
        <v>1896</v>
      </c>
      <c r="C1079" s="25" t="s">
        <v>2575</v>
      </c>
      <c r="D1079" s="25" t="s">
        <v>1046</v>
      </c>
      <c r="E1079" s="25" t="s">
        <v>1047</v>
      </c>
      <c r="F1079" s="25" t="s">
        <v>1971</v>
      </c>
    </row>
    <row r="1080" spans="1:6" x14ac:dyDescent="0.25">
      <c r="A1080" s="25" t="s">
        <v>281</v>
      </c>
      <c r="B1080" s="25" t="s">
        <v>2152</v>
      </c>
      <c r="C1080" s="25" t="s">
        <v>2575</v>
      </c>
      <c r="D1080" s="25" t="s">
        <v>1046</v>
      </c>
      <c r="E1080" s="25" t="s">
        <v>1047</v>
      </c>
      <c r="F1080" s="25" t="s">
        <v>2168</v>
      </c>
    </row>
    <row r="1081" spans="1:6" x14ac:dyDescent="0.25">
      <c r="A1081" s="25" t="s">
        <v>281</v>
      </c>
      <c r="B1081" s="25" t="s">
        <v>1815</v>
      </c>
      <c r="C1081" s="25" t="s">
        <v>2575</v>
      </c>
      <c r="D1081" s="25" t="s">
        <v>1046</v>
      </c>
      <c r="E1081" s="25" t="s">
        <v>1047</v>
      </c>
      <c r="F1081" s="25" t="s">
        <v>1884</v>
      </c>
    </row>
    <row r="1082" spans="1:6" x14ac:dyDescent="0.25">
      <c r="A1082" s="25" t="s">
        <v>281</v>
      </c>
      <c r="B1082" s="25" t="s">
        <v>1110</v>
      </c>
      <c r="C1082" s="25" t="s">
        <v>2575</v>
      </c>
      <c r="D1082" s="25" t="s">
        <v>1046</v>
      </c>
      <c r="E1082" s="25" t="s">
        <v>1047</v>
      </c>
      <c r="F1082" s="25" t="s">
        <v>1162</v>
      </c>
    </row>
    <row r="1083" spans="1:6" x14ac:dyDescent="0.25">
      <c r="A1083" s="25" t="s">
        <v>281</v>
      </c>
      <c r="B1083" s="25" t="s">
        <v>1375</v>
      </c>
      <c r="C1083" s="25" t="s">
        <v>2575</v>
      </c>
      <c r="D1083" s="25" t="s">
        <v>1046</v>
      </c>
      <c r="E1083" s="25" t="s">
        <v>1047</v>
      </c>
      <c r="F1083" s="25" t="s">
        <v>1460</v>
      </c>
    </row>
    <row r="1084" spans="1:6" x14ac:dyDescent="0.25">
      <c r="A1084" s="25" t="s">
        <v>221</v>
      </c>
      <c r="B1084" s="25" t="s">
        <v>350</v>
      </c>
      <c r="C1084" s="25" t="s">
        <v>2576</v>
      </c>
      <c r="D1084" s="25" t="s">
        <v>881</v>
      </c>
      <c r="E1084" s="25" t="s">
        <v>882</v>
      </c>
      <c r="F1084" s="25" t="s">
        <v>883</v>
      </c>
    </row>
    <row r="1085" spans="1:6" x14ac:dyDescent="0.25">
      <c r="A1085" s="25" t="s">
        <v>221</v>
      </c>
      <c r="B1085" s="25" t="s">
        <v>1896</v>
      </c>
      <c r="C1085" s="25" t="s">
        <v>2576</v>
      </c>
      <c r="D1085" s="25" t="s">
        <v>881</v>
      </c>
      <c r="E1085" s="25" t="s">
        <v>882</v>
      </c>
      <c r="F1085" s="25" t="s">
        <v>1972</v>
      </c>
    </row>
    <row r="1086" spans="1:6" x14ac:dyDescent="0.25">
      <c r="A1086" s="25" t="s">
        <v>221</v>
      </c>
      <c r="B1086" s="25" t="s">
        <v>2152</v>
      </c>
      <c r="C1086" s="25" t="s">
        <v>2576</v>
      </c>
      <c r="D1086" s="25" t="s">
        <v>881</v>
      </c>
      <c r="E1086" s="25" t="s">
        <v>882</v>
      </c>
      <c r="F1086" s="25" t="s">
        <v>2169</v>
      </c>
    </row>
    <row r="1087" spans="1:6" x14ac:dyDescent="0.25">
      <c r="A1087" s="25" t="s">
        <v>221</v>
      </c>
      <c r="B1087" s="25" t="s">
        <v>1815</v>
      </c>
      <c r="C1087" s="25" t="s">
        <v>2576</v>
      </c>
      <c r="D1087" s="25" t="s">
        <v>881</v>
      </c>
      <c r="E1087" s="25" t="s">
        <v>882</v>
      </c>
      <c r="F1087" s="25" t="s">
        <v>2917</v>
      </c>
    </row>
    <row r="1088" spans="1:6" x14ac:dyDescent="0.25">
      <c r="A1088" s="25" t="s">
        <v>221</v>
      </c>
      <c r="B1088" s="25" t="s">
        <v>1568</v>
      </c>
      <c r="C1088" s="25" t="s">
        <v>2576</v>
      </c>
      <c r="D1088" s="25" t="s">
        <v>881</v>
      </c>
      <c r="E1088" s="25" t="s">
        <v>882</v>
      </c>
      <c r="F1088" s="25" t="s">
        <v>1630</v>
      </c>
    </row>
    <row r="1089" spans="1:6" x14ac:dyDescent="0.25">
      <c r="A1089" s="25" t="s">
        <v>221</v>
      </c>
      <c r="B1089" s="25" t="s">
        <v>1658</v>
      </c>
      <c r="C1089" s="25" t="s">
        <v>2576</v>
      </c>
      <c r="D1089" s="25" t="s">
        <v>881</v>
      </c>
      <c r="E1089" s="25" t="s">
        <v>882</v>
      </c>
      <c r="F1089" s="25" t="s">
        <v>1712</v>
      </c>
    </row>
    <row r="1090" spans="1:6" x14ac:dyDescent="0.25">
      <c r="A1090" s="25" t="s">
        <v>221</v>
      </c>
      <c r="B1090" s="25" t="s">
        <v>1375</v>
      </c>
      <c r="C1090" s="25" t="s">
        <v>2576</v>
      </c>
      <c r="D1090" s="25" t="s">
        <v>881</v>
      </c>
      <c r="E1090" s="25" t="s">
        <v>882</v>
      </c>
      <c r="F1090" s="25" t="s">
        <v>1413</v>
      </c>
    </row>
    <row r="1091" spans="1:6" x14ac:dyDescent="0.25">
      <c r="A1091" s="25" t="s">
        <v>290</v>
      </c>
      <c r="B1091" s="25" t="s">
        <v>350</v>
      </c>
      <c r="C1091" s="25" t="s">
        <v>2577</v>
      </c>
      <c r="D1091" s="25" t="s">
        <v>1090</v>
      </c>
      <c r="E1091" s="25" t="s">
        <v>1091</v>
      </c>
      <c r="F1091" s="25" t="s">
        <v>1092</v>
      </c>
    </row>
    <row r="1092" spans="1:6" x14ac:dyDescent="0.25">
      <c r="A1092" s="25" t="s">
        <v>290</v>
      </c>
      <c r="B1092" s="25" t="s">
        <v>1896</v>
      </c>
      <c r="C1092" s="25" t="s">
        <v>2577</v>
      </c>
      <c r="D1092" s="25" t="s">
        <v>1090</v>
      </c>
      <c r="E1092" s="25" t="s">
        <v>1091</v>
      </c>
      <c r="F1092" s="25" t="s">
        <v>2918</v>
      </c>
    </row>
    <row r="1093" spans="1:6" x14ac:dyDescent="0.25">
      <c r="A1093" s="25" t="s">
        <v>290</v>
      </c>
      <c r="B1093" s="25" t="s">
        <v>2152</v>
      </c>
      <c r="C1093" s="25" t="s">
        <v>2577</v>
      </c>
      <c r="D1093" s="25" t="s">
        <v>1090</v>
      </c>
      <c r="E1093" s="25" t="s">
        <v>1091</v>
      </c>
      <c r="F1093" s="25" t="s">
        <v>2919</v>
      </c>
    </row>
    <row r="1094" spans="1:6" x14ac:dyDescent="0.25">
      <c r="A1094" s="25" t="s">
        <v>290</v>
      </c>
      <c r="B1094" s="25" t="s">
        <v>1744</v>
      </c>
      <c r="C1094" s="25" t="s">
        <v>2577</v>
      </c>
      <c r="D1094" s="25" t="s">
        <v>1090</v>
      </c>
      <c r="E1094" s="25" t="s">
        <v>1091</v>
      </c>
      <c r="F1094" s="25" t="s">
        <v>1799</v>
      </c>
    </row>
    <row r="1095" spans="1:6" x14ac:dyDescent="0.25">
      <c r="A1095" s="25" t="s">
        <v>290</v>
      </c>
      <c r="B1095" s="25" t="s">
        <v>1815</v>
      </c>
      <c r="C1095" s="25" t="s">
        <v>2577</v>
      </c>
      <c r="D1095" s="25" t="s">
        <v>1090</v>
      </c>
      <c r="E1095" s="25" t="s">
        <v>1091</v>
      </c>
      <c r="F1095" s="25" t="s">
        <v>2920</v>
      </c>
    </row>
    <row r="1096" spans="1:6" x14ac:dyDescent="0.25">
      <c r="A1096" s="25" t="s">
        <v>290</v>
      </c>
      <c r="B1096" s="25" t="s">
        <v>1375</v>
      </c>
      <c r="C1096" s="25" t="s">
        <v>2577</v>
      </c>
      <c r="D1096" s="25" t="s">
        <v>1090</v>
      </c>
      <c r="E1096" s="25" t="s">
        <v>1091</v>
      </c>
      <c r="F1096" s="25" t="s">
        <v>1483</v>
      </c>
    </row>
    <row r="1097" spans="1:6" x14ac:dyDescent="0.25">
      <c r="A1097" s="25" t="s">
        <v>2921</v>
      </c>
      <c r="B1097" s="25" t="s">
        <v>1110</v>
      </c>
      <c r="C1097" s="25" t="s">
        <v>2384</v>
      </c>
      <c r="D1097" s="25" t="s">
        <v>377</v>
      </c>
      <c r="E1097" s="25" t="s">
        <v>1209</v>
      </c>
      <c r="F1097" s="25" t="s">
        <v>1210</v>
      </c>
    </row>
    <row r="1098" spans="1:6" x14ac:dyDescent="0.25">
      <c r="A1098" s="25" t="s">
        <v>1974</v>
      </c>
      <c r="B1098" s="25" t="s">
        <v>1896</v>
      </c>
      <c r="C1098" s="25" t="s">
        <v>2578</v>
      </c>
      <c r="D1098" s="25" t="s">
        <v>685</v>
      </c>
      <c r="E1098" s="25" t="s">
        <v>1975</v>
      </c>
      <c r="F1098" s="25" t="s">
        <v>1976</v>
      </c>
    </row>
    <row r="1099" spans="1:6" x14ac:dyDescent="0.25">
      <c r="A1099" s="25" t="s">
        <v>2922</v>
      </c>
      <c r="B1099" s="25" t="s">
        <v>350</v>
      </c>
      <c r="C1099" s="25" t="s">
        <v>2923</v>
      </c>
      <c r="D1099" s="25" t="s">
        <v>960</v>
      </c>
      <c r="E1099" s="25" t="s">
        <v>2924</v>
      </c>
      <c r="F1099" s="25" t="s">
        <v>961</v>
      </c>
    </row>
    <row r="1100" spans="1:6" x14ac:dyDescent="0.25">
      <c r="A1100" s="25" t="s">
        <v>286</v>
      </c>
      <c r="B1100" s="25" t="s">
        <v>350</v>
      </c>
      <c r="C1100" s="25" t="s">
        <v>2579</v>
      </c>
      <c r="D1100" s="25" t="s">
        <v>1075</v>
      </c>
      <c r="E1100" s="25" t="s">
        <v>1076</v>
      </c>
      <c r="F1100" s="25" t="s">
        <v>1077</v>
      </c>
    </row>
    <row r="1101" spans="1:6" x14ac:dyDescent="0.25">
      <c r="A1101" s="25" t="s">
        <v>286</v>
      </c>
      <c r="B1101" s="25" t="s">
        <v>1896</v>
      </c>
      <c r="C1101" s="25" t="s">
        <v>2579</v>
      </c>
      <c r="D1101" s="25" t="s">
        <v>1075</v>
      </c>
      <c r="E1101" s="25" t="s">
        <v>1076</v>
      </c>
      <c r="F1101" s="25" t="s">
        <v>2072</v>
      </c>
    </row>
    <row r="1102" spans="1:6" x14ac:dyDescent="0.25">
      <c r="A1102" s="25" t="s">
        <v>286</v>
      </c>
      <c r="B1102" s="25" t="s">
        <v>1744</v>
      </c>
      <c r="C1102" s="25" t="s">
        <v>2579</v>
      </c>
      <c r="D1102" s="25" t="s">
        <v>1075</v>
      </c>
      <c r="E1102" s="25" t="s">
        <v>1076</v>
      </c>
      <c r="F1102" s="25" t="s">
        <v>1810</v>
      </c>
    </row>
    <row r="1103" spans="1:6" x14ac:dyDescent="0.25">
      <c r="A1103" s="25" t="s">
        <v>286</v>
      </c>
      <c r="B1103" s="25" t="s">
        <v>1815</v>
      </c>
      <c r="C1103" s="25" t="s">
        <v>2579</v>
      </c>
      <c r="D1103" s="25" t="s">
        <v>1075</v>
      </c>
      <c r="E1103" s="25" t="s">
        <v>1076</v>
      </c>
      <c r="F1103" s="25" t="s">
        <v>1892</v>
      </c>
    </row>
    <row r="1104" spans="1:6" x14ac:dyDescent="0.25">
      <c r="A1104" s="25" t="s">
        <v>286</v>
      </c>
      <c r="B1104" s="25" t="s">
        <v>1375</v>
      </c>
      <c r="C1104" s="25" t="s">
        <v>2579</v>
      </c>
      <c r="D1104" s="25" t="s">
        <v>1075</v>
      </c>
      <c r="E1104" s="25" t="s">
        <v>1076</v>
      </c>
      <c r="F1104" s="25" t="s">
        <v>1506</v>
      </c>
    </row>
    <row r="1105" spans="1:6" x14ac:dyDescent="0.25">
      <c r="A1105" s="25" t="s">
        <v>322</v>
      </c>
      <c r="B1105" s="25" t="s">
        <v>1744</v>
      </c>
      <c r="C1105" s="25" t="s">
        <v>2580</v>
      </c>
      <c r="D1105" s="25" t="s">
        <v>1255</v>
      </c>
      <c r="E1105" s="25" t="s">
        <v>1416</v>
      </c>
      <c r="F1105" s="25" t="s">
        <v>1758</v>
      </c>
    </row>
    <row r="1106" spans="1:6" x14ac:dyDescent="0.25">
      <c r="A1106" s="25" t="s">
        <v>322</v>
      </c>
      <c r="B1106" s="25" t="s">
        <v>1815</v>
      </c>
      <c r="C1106" s="25" t="s">
        <v>2580</v>
      </c>
      <c r="D1106" s="25" t="s">
        <v>1255</v>
      </c>
      <c r="E1106" s="25" t="s">
        <v>1416</v>
      </c>
      <c r="F1106" s="25" t="s">
        <v>1832</v>
      </c>
    </row>
    <row r="1107" spans="1:6" x14ac:dyDescent="0.25">
      <c r="A1107" s="25" t="s">
        <v>322</v>
      </c>
      <c r="B1107" s="25" t="s">
        <v>2716</v>
      </c>
      <c r="C1107" s="25" t="s">
        <v>2580</v>
      </c>
      <c r="D1107" s="25" t="s">
        <v>1255</v>
      </c>
      <c r="E1107" s="25" t="s">
        <v>1416</v>
      </c>
      <c r="F1107" s="25" t="s">
        <v>2925</v>
      </c>
    </row>
    <row r="1108" spans="1:6" x14ac:dyDescent="0.25">
      <c r="A1108" s="25" t="s">
        <v>322</v>
      </c>
      <c r="B1108" s="25" t="s">
        <v>2225</v>
      </c>
      <c r="C1108" s="25" t="s">
        <v>2926</v>
      </c>
      <c r="D1108" s="25" t="s">
        <v>1363</v>
      </c>
      <c r="E1108" s="25" t="s">
        <v>1416</v>
      </c>
      <c r="F1108" s="25" t="s">
        <v>2246</v>
      </c>
    </row>
    <row r="1109" spans="1:6" x14ac:dyDescent="0.25">
      <c r="A1109" s="25" t="s">
        <v>322</v>
      </c>
      <c r="B1109" s="25" t="s">
        <v>1375</v>
      </c>
      <c r="C1109" s="25" t="s">
        <v>2580</v>
      </c>
      <c r="D1109" s="25" t="s">
        <v>1255</v>
      </c>
      <c r="E1109" s="25" t="s">
        <v>1416</v>
      </c>
      <c r="F1109" s="25" t="s">
        <v>1417</v>
      </c>
    </row>
    <row r="1110" spans="1:6" x14ac:dyDescent="0.25">
      <c r="A1110" s="25" t="s">
        <v>333</v>
      </c>
      <c r="B1110" s="25" t="s">
        <v>350</v>
      </c>
      <c r="C1110" s="25" t="s">
        <v>2581</v>
      </c>
      <c r="D1110" s="25" t="s">
        <v>1515</v>
      </c>
      <c r="E1110" s="25" t="s">
        <v>1516</v>
      </c>
      <c r="F1110" s="25" t="s">
        <v>2927</v>
      </c>
    </row>
    <row r="1111" spans="1:6" x14ac:dyDescent="0.25">
      <c r="A1111" s="25" t="s">
        <v>333</v>
      </c>
      <c r="B1111" s="25" t="s">
        <v>1815</v>
      </c>
      <c r="C1111" s="25" t="s">
        <v>2581</v>
      </c>
      <c r="D1111" s="25" t="s">
        <v>1515</v>
      </c>
      <c r="E1111" s="25" t="s">
        <v>1516</v>
      </c>
      <c r="F1111" s="25" t="s">
        <v>1834</v>
      </c>
    </row>
    <row r="1112" spans="1:6" x14ac:dyDescent="0.25">
      <c r="A1112" s="25" t="s">
        <v>333</v>
      </c>
      <c r="B1112" s="25" t="s">
        <v>1375</v>
      </c>
      <c r="C1112" s="25" t="s">
        <v>2581</v>
      </c>
      <c r="D1112" s="25" t="s">
        <v>1515</v>
      </c>
      <c r="E1112" s="25" t="s">
        <v>1516</v>
      </c>
      <c r="F1112" s="25" t="s">
        <v>1517</v>
      </c>
    </row>
    <row r="1113" spans="1:6" x14ac:dyDescent="0.25">
      <c r="A1113" s="25" t="s">
        <v>222</v>
      </c>
      <c r="B1113" s="25" t="s">
        <v>350</v>
      </c>
      <c r="C1113" s="25" t="s">
        <v>2582</v>
      </c>
      <c r="D1113" s="25" t="s">
        <v>884</v>
      </c>
      <c r="E1113" s="25" t="s">
        <v>885</v>
      </c>
      <c r="F1113" s="25" t="s">
        <v>886</v>
      </c>
    </row>
    <row r="1114" spans="1:6" x14ac:dyDescent="0.25">
      <c r="A1114" s="25" t="s">
        <v>316</v>
      </c>
      <c r="B1114" s="25" t="s">
        <v>1896</v>
      </c>
      <c r="C1114" s="25" t="s">
        <v>2583</v>
      </c>
      <c r="D1114" s="25" t="s">
        <v>707</v>
      </c>
      <c r="E1114" s="25" t="s">
        <v>1377</v>
      </c>
      <c r="F1114" s="25" t="s">
        <v>1978</v>
      </c>
    </row>
    <row r="1115" spans="1:6" x14ac:dyDescent="0.25">
      <c r="A1115" s="25" t="s">
        <v>316</v>
      </c>
      <c r="B1115" s="25" t="s">
        <v>1568</v>
      </c>
      <c r="C1115" s="25" t="s">
        <v>2583</v>
      </c>
      <c r="D1115" s="25" t="s">
        <v>707</v>
      </c>
      <c r="E1115" s="25" t="s">
        <v>1377</v>
      </c>
      <c r="F1115" s="25" t="s">
        <v>1575</v>
      </c>
    </row>
    <row r="1116" spans="1:6" x14ac:dyDescent="0.25">
      <c r="A1116" s="25" t="s">
        <v>316</v>
      </c>
      <c r="B1116" s="25" t="s">
        <v>1375</v>
      </c>
      <c r="C1116" s="25" t="s">
        <v>2583</v>
      </c>
      <c r="D1116" s="25" t="s">
        <v>707</v>
      </c>
      <c r="E1116" s="25" t="s">
        <v>1377</v>
      </c>
      <c r="F1116" s="25" t="s">
        <v>1378</v>
      </c>
    </row>
    <row r="1117" spans="1:6" x14ac:dyDescent="0.25">
      <c r="A1117" s="25" t="s">
        <v>2928</v>
      </c>
      <c r="B1117" s="25" t="s">
        <v>1110</v>
      </c>
      <c r="C1117" s="25" t="s">
        <v>2386</v>
      </c>
      <c r="D1117" s="25" t="s">
        <v>1213</v>
      </c>
      <c r="E1117" s="25" t="s">
        <v>1214</v>
      </c>
      <c r="F1117" s="25" t="s">
        <v>1215</v>
      </c>
    </row>
    <row r="1118" spans="1:6" x14ac:dyDescent="0.25">
      <c r="A1118" s="25" t="s">
        <v>1329</v>
      </c>
      <c r="B1118" s="25" t="s">
        <v>1227</v>
      </c>
      <c r="C1118" s="25" t="s">
        <v>2584</v>
      </c>
      <c r="D1118" s="25" t="s">
        <v>906</v>
      </c>
      <c r="E1118" s="25" t="s">
        <v>1330</v>
      </c>
      <c r="F1118" s="25" t="s">
        <v>1331</v>
      </c>
    </row>
    <row r="1119" spans="1:6" x14ac:dyDescent="0.25">
      <c r="A1119" s="25" t="s">
        <v>2929</v>
      </c>
      <c r="B1119" s="25" t="s">
        <v>1896</v>
      </c>
      <c r="C1119" s="25" t="s">
        <v>2387</v>
      </c>
      <c r="D1119" s="25" t="s">
        <v>413</v>
      </c>
      <c r="E1119" s="25" t="s">
        <v>2070</v>
      </c>
      <c r="F1119" s="25" t="s">
        <v>2071</v>
      </c>
    </row>
    <row r="1120" spans="1:6" x14ac:dyDescent="0.25">
      <c r="A1120" s="25" t="s">
        <v>2929</v>
      </c>
      <c r="B1120" s="25" t="s">
        <v>2109</v>
      </c>
      <c r="C1120" s="25" t="s">
        <v>2387</v>
      </c>
      <c r="D1120" s="25" t="s">
        <v>413</v>
      </c>
      <c r="E1120" s="25" t="s">
        <v>2070</v>
      </c>
      <c r="F1120" s="25" t="s">
        <v>2151</v>
      </c>
    </row>
    <row r="1121" spans="1:6" x14ac:dyDescent="0.25">
      <c r="A1121" s="25" t="s">
        <v>2929</v>
      </c>
      <c r="B1121" s="25" t="s">
        <v>2152</v>
      </c>
      <c r="C1121" s="25" t="s">
        <v>2387</v>
      </c>
      <c r="D1121" s="25" t="s">
        <v>413</v>
      </c>
      <c r="E1121" s="25" t="s">
        <v>2070</v>
      </c>
      <c r="F1121" s="25" t="s">
        <v>2200</v>
      </c>
    </row>
    <row r="1122" spans="1:6" x14ac:dyDescent="0.25">
      <c r="A1122" s="25" t="s">
        <v>226</v>
      </c>
      <c r="B1122" s="25" t="s">
        <v>350</v>
      </c>
      <c r="C1122" s="25" t="s">
        <v>2585</v>
      </c>
      <c r="D1122" s="25" t="s">
        <v>896</v>
      </c>
      <c r="E1122" s="25" t="s">
        <v>897</v>
      </c>
      <c r="F1122" s="25" t="s">
        <v>898</v>
      </c>
    </row>
    <row r="1123" spans="1:6" x14ac:dyDescent="0.25">
      <c r="A1123" s="25" t="s">
        <v>226</v>
      </c>
      <c r="B1123" s="25" t="s">
        <v>2109</v>
      </c>
      <c r="C1123" s="25" t="s">
        <v>2585</v>
      </c>
      <c r="D1123" s="25" t="s">
        <v>896</v>
      </c>
      <c r="E1123" s="25" t="s">
        <v>897</v>
      </c>
      <c r="F1123" s="25" t="s">
        <v>2131</v>
      </c>
    </row>
    <row r="1124" spans="1:6" x14ac:dyDescent="0.25">
      <c r="A1124" s="25" t="s">
        <v>239</v>
      </c>
      <c r="B1124" s="25" t="s">
        <v>350</v>
      </c>
      <c r="C1124" s="25" t="s">
        <v>2586</v>
      </c>
      <c r="D1124" s="25" t="s">
        <v>929</v>
      </c>
      <c r="E1124" s="25" t="s">
        <v>930</v>
      </c>
      <c r="F1124" s="25" t="s">
        <v>931</v>
      </c>
    </row>
    <row r="1125" spans="1:6" x14ac:dyDescent="0.25">
      <c r="A1125" s="25" t="s">
        <v>239</v>
      </c>
      <c r="B1125" s="25" t="s">
        <v>2225</v>
      </c>
      <c r="C1125" s="25" t="s">
        <v>2586</v>
      </c>
      <c r="D1125" s="25" t="s">
        <v>929</v>
      </c>
      <c r="E1125" s="25" t="s">
        <v>930</v>
      </c>
      <c r="F1125" s="25" t="s">
        <v>2257</v>
      </c>
    </row>
    <row r="1126" spans="1:6" x14ac:dyDescent="0.25">
      <c r="A1126" s="25" t="s">
        <v>224</v>
      </c>
      <c r="B1126" s="25" t="s">
        <v>350</v>
      </c>
      <c r="C1126" s="25" t="s">
        <v>2587</v>
      </c>
      <c r="D1126" s="25" t="s">
        <v>890</v>
      </c>
      <c r="E1126" s="25" t="s">
        <v>891</v>
      </c>
      <c r="F1126" s="25" t="s">
        <v>892</v>
      </c>
    </row>
    <row r="1127" spans="1:6" x14ac:dyDescent="0.25">
      <c r="A1127" s="25" t="s">
        <v>225</v>
      </c>
      <c r="B1127" s="25" t="s">
        <v>350</v>
      </c>
      <c r="C1127" s="25" t="s">
        <v>2588</v>
      </c>
      <c r="D1127" s="25" t="s">
        <v>893</v>
      </c>
      <c r="E1127" s="25" t="s">
        <v>894</v>
      </c>
      <c r="F1127" s="25" t="s">
        <v>895</v>
      </c>
    </row>
    <row r="1128" spans="1:6" x14ac:dyDescent="0.25">
      <c r="A1128" s="25" t="s">
        <v>225</v>
      </c>
      <c r="B1128" s="25" t="s">
        <v>1896</v>
      </c>
      <c r="C1128" s="25" t="s">
        <v>2588</v>
      </c>
      <c r="D1128" s="25" t="s">
        <v>893</v>
      </c>
      <c r="E1128" s="25" t="s">
        <v>894</v>
      </c>
      <c r="F1128" s="25" t="s">
        <v>2013</v>
      </c>
    </row>
    <row r="1129" spans="1:6" x14ac:dyDescent="0.25">
      <c r="A1129" s="25" t="s">
        <v>249</v>
      </c>
      <c r="B1129" s="25" t="s">
        <v>350</v>
      </c>
      <c r="C1129" s="25" t="s">
        <v>2589</v>
      </c>
      <c r="D1129" s="25" t="s">
        <v>954</v>
      </c>
      <c r="E1129" s="25" t="s">
        <v>954</v>
      </c>
      <c r="F1129" s="25" t="s">
        <v>955</v>
      </c>
    </row>
    <row r="1130" spans="1:6" x14ac:dyDescent="0.25">
      <c r="A1130" s="25" t="s">
        <v>2930</v>
      </c>
      <c r="B1130" s="25" t="s">
        <v>1744</v>
      </c>
      <c r="C1130" s="25" t="s">
        <v>2931</v>
      </c>
      <c r="D1130" s="25" t="s">
        <v>1341</v>
      </c>
      <c r="E1130" s="25" t="s">
        <v>1808</v>
      </c>
      <c r="F1130" s="25" t="s">
        <v>1809</v>
      </c>
    </row>
    <row r="1131" spans="1:6" x14ac:dyDescent="0.25">
      <c r="A1131" s="25" t="s">
        <v>2930</v>
      </c>
      <c r="B1131" s="25" t="s">
        <v>1815</v>
      </c>
      <c r="C1131" s="25" t="s">
        <v>2931</v>
      </c>
      <c r="D1131" s="25" t="s">
        <v>1341</v>
      </c>
      <c r="E1131" s="25" t="s">
        <v>1808</v>
      </c>
      <c r="F1131" s="25" t="s">
        <v>1891</v>
      </c>
    </row>
    <row r="1132" spans="1:6" x14ac:dyDescent="0.25">
      <c r="A1132" s="25" t="s">
        <v>2930</v>
      </c>
      <c r="B1132" s="25" t="s">
        <v>1227</v>
      </c>
      <c r="C1132" s="25" t="s">
        <v>2388</v>
      </c>
      <c r="D1132" s="25" t="s">
        <v>1341</v>
      </c>
      <c r="E1132" s="25" t="s">
        <v>1342</v>
      </c>
      <c r="F1132" s="25" t="s">
        <v>1343</v>
      </c>
    </row>
    <row r="1133" spans="1:6" x14ac:dyDescent="0.25">
      <c r="A1133" s="25" t="s">
        <v>300</v>
      </c>
      <c r="B1133" s="25" t="s">
        <v>1896</v>
      </c>
      <c r="C1133" s="25" t="s">
        <v>2590</v>
      </c>
      <c r="D1133" s="25" t="s">
        <v>1137</v>
      </c>
      <c r="E1133" s="25" t="s">
        <v>1138</v>
      </c>
      <c r="F1133" s="25" t="s">
        <v>1990</v>
      </c>
    </row>
    <row r="1134" spans="1:6" x14ac:dyDescent="0.25">
      <c r="A1134" s="25" t="s">
        <v>300</v>
      </c>
      <c r="B1134" s="25" t="s">
        <v>2109</v>
      </c>
      <c r="C1134" s="25" t="s">
        <v>2590</v>
      </c>
      <c r="D1134" s="25" t="s">
        <v>1137</v>
      </c>
      <c r="E1134" s="25" t="s">
        <v>1138</v>
      </c>
      <c r="F1134" s="25" t="s">
        <v>2130</v>
      </c>
    </row>
    <row r="1135" spans="1:6" x14ac:dyDescent="0.25">
      <c r="A1135" s="25" t="s">
        <v>300</v>
      </c>
      <c r="B1135" s="25" t="s">
        <v>2152</v>
      </c>
      <c r="C1135" s="25" t="s">
        <v>2590</v>
      </c>
      <c r="D1135" s="25" t="s">
        <v>1137</v>
      </c>
      <c r="E1135" s="25" t="s">
        <v>1138</v>
      </c>
      <c r="F1135" s="25" t="s">
        <v>2172</v>
      </c>
    </row>
    <row r="1136" spans="1:6" x14ac:dyDescent="0.25">
      <c r="A1136" s="25" t="s">
        <v>300</v>
      </c>
      <c r="B1136" s="25" t="s">
        <v>1110</v>
      </c>
      <c r="C1136" s="25" t="s">
        <v>2590</v>
      </c>
      <c r="D1136" s="25" t="s">
        <v>1137</v>
      </c>
      <c r="E1136" s="25" t="s">
        <v>1138</v>
      </c>
      <c r="F1136" s="25" t="s">
        <v>1139</v>
      </c>
    </row>
    <row r="1137" spans="1:6" x14ac:dyDescent="0.25">
      <c r="A1137" s="25" t="s">
        <v>300</v>
      </c>
      <c r="B1137" s="25" t="s">
        <v>1658</v>
      </c>
      <c r="C1137" s="25" t="s">
        <v>2590</v>
      </c>
      <c r="D1137" s="25" t="s">
        <v>1137</v>
      </c>
      <c r="E1137" s="25" t="s">
        <v>1138</v>
      </c>
      <c r="F1137" s="25" t="s">
        <v>1718</v>
      </c>
    </row>
    <row r="1138" spans="1:6" x14ac:dyDescent="0.25">
      <c r="A1138" s="25" t="s">
        <v>2932</v>
      </c>
      <c r="B1138" s="25" t="s">
        <v>1375</v>
      </c>
      <c r="C1138" s="25" t="s">
        <v>2933</v>
      </c>
      <c r="D1138" s="25" t="s">
        <v>1498</v>
      </c>
      <c r="E1138" s="25" t="s">
        <v>2934</v>
      </c>
      <c r="F1138" s="25" t="s">
        <v>2935</v>
      </c>
    </row>
    <row r="1139" spans="1:6" x14ac:dyDescent="0.25">
      <c r="A1139" s="25" t="s">
        <v>227</v>
      </c>
      <c r="B1139" s="25" t="s">
        <v>350</v>
      </c>
      <c r="C1139" s="25" t="s">
        <v>2591</v>
      </c>
      <c r="D1139" s="25" t="s">
        <v>803</v>
      </c>
      <c r="E1139" s="25" t="s">
        <v>899</v>
      </c>
      <c r="F1139" s="25" t="s">
        <v>900</v>
      </c>
    </row>
    <row r="1140" spans="1:6" x14ac:dyDescent="0.25">
      <c r="A1140" s="25" t="s">
        <v>240</v>
      </c>
      <c r="B1140" s="25" t="s">
        <v>350</v>
      </c>
      <c r="C1140" s="25" t="s">
        <v>2936</v>
      </c>
      <c r="D1140" s="25" t="s">
        <v>932</v>
      </c>
      <c r="E1140" s="25" t="s">
        <v>1612</v>
      </c>
      <c r="F1140" s="25" t="s">
        <v>2937</v>
      </c>
    </row>
    <row r="1141" spans="1:6" x14ac:dyDescent="0.25">
      <c r="A1141" s="25" t="s">
        <v>2938</v>
      </c>
      <c r="B1141" s="25" t="s">
        <v>1568</v>
      </c>
      <c r="C1141" s="25" t="s">
        <v>2939</v>
      </c>
      <c r="D1141" s="25" t="s">
        <v>2940</v>
      </c>
      <c r="E1141" s="25" t="s">
        <v>2941</v>
      </c>
      <c r="F1141" s="25" t="s">
        <v>2942</v>
      </c>
    </row>
    <row r="1142" spans="1:6" x14ac:dyDescent="0.25">
      <c r="A1142" s="25" t="s">
        <v>228</v>
      </c>
      <c r="B1142" s="25" t="s">
        <v>350</v>
      </c>
      <c r="C1142" s="25" t="s">
        <v>2592</v>
      </c>
      <c r="D1142" s="25" t="s">
        <v>901</v>
      </c>
      <c r="E1142" s="25" t="s">
        <v>902</v>
      </c>
      <c r="F1142" s="25" t="s">
        <v>903</v>
      </c>
    </row>
    <row r="1143" spans="1:6" x14ac:dyDescent="0.25">
      <c r="A1143" s="25" t="s">
        <v>229</v>
      </c>
      <c r="B1143" s="25" t="s">
        <v>350</v>
      </c>
      <c r="C1143" s="25" t="s">
        <v>2593</v>
      </c>
      <c r="D1143" s="25" t="s">
        <v>904</v>
      </c>
      <c r="E1143" s="25" t="s">
        <v>905</v>
      </c>
      <c r="F1143" s="25" t="s">
        <v>2943</v>
      </c>
    </row>
    <row r="1144" spans="1:6" x14ac:dyDescent="0.25">
      <c r="A1144" s="25" t="s">
        <v>282</v>
      </c>
      <c r="B1144" s="25" t="s">
        <v>1896</v>
      </c>
      <c r="C1144" s="25" t="s">
        <v>2594</v>
      </c>
      <c r="D1144" s="25" t="s">
        <v>806</v>
      </c>
      <c r="E1144" s="25" t="s">
        <v>1052</v>
      </c>
      <c r="F1144" s="25" t="s">
        <v>2009</v>
      </c>
    </row>
    <row r="1145" spans="1:6" x14ac:dyDescent="0.25">
      <c r="A1145" s="25" t="s">
        <v>282</v>
      </c>
      <c r="B1145" s="25" t="s">
        <v>2109</v>
      </c>
      <c r="C1145" s="25" t="s">
        <v>2594</v>
      </c>
      <c r="D1145" s="25" t="s">
        <v>806</v>
      </c>
      <c r="E1145" s="25" t="s">
        <v>1052</v>
      </c>
      <c r="F1145" s="25" t="s">
        <v>2944</v>
      </c>
    </row>
    <row r="1146" spans="1:6" x14ac:dyDescent="0.25">
      <c r="A1146" s="25" t="s">
        <v>282</v>
      </c>
      <c r="B1146" s="25" t="s">
        <v>2152</v>
      </c>
      <c r="C1146" s="25" t="s">
        <v>2594</v>
      </c>
      <c r="D1146" s="25" t="s">
        <v>806</v>
      </c>
      <c r="E1146" s="25" t="s">
        <v>1052</v>
      </c>
      <c r="F1146" s="25" t="s">
        <v>2180</v>
      </c>
    </row>
    <row r="1147" spans="1:6" x14ac:dyDescent="0.25">
      <c r="A1147" s="25" t="s">
        <v>315</v>
      </c>
      <c r="B1147" s="25" t="s">
        <v>1110</v>
      </c>
      <c r="C1147" s="25" t="s">
        <v>2595</v>
      </c>
      <c r="D1147" s="25" t="s">
        <v>1223</v>
      </c>
      <c r="E1147" s="25" t="s">
        <v>1224</v>
      </c>
      <c r="F1147" s="25" t="s">
        <v>1225</v>
      </c>
    </row>
    <row r="1148" spans="1:6" x14ac:dyDescent="0.25">
      <c r="A1148" s="25" t="s">
        <v>315</v>
      </c>
      <c r="B1148" s="25" t="s">
        <v>1568</v>
      </c>
      <c r="C1148" s="25" t="s">
        <v>2595</v>
      </c>
      <c r="D1148" s="25" t="s">
        <v>1223</v>
      </c>
      <c r="E1148" s="25" t="s">
        <v>1224</v>
      </c>
      <c r="F1148" s="25" t="s">
        <v>1655</v>
      </c>
    </row>
    <row r="1149" spans="1:6" x14ac:dyDescent="0.25">
      <c r="A1149" s="25" t="s">
        <v>315</v>
      </c>
      <c r="B1149" s="25" t="s">
        <v>1375</v>
      </c>
      <c r="C1149" s="25" t="s">
        <v>2595</v>
      </c>
      <c r="D1149" s="25" t="s">
        <v>1223</v>
      </c>
      <c r="E1149" s="25" t="s">
        <v>1224</v>
      </c>
      <c r="F1149" s="25" t="s">
        <v>1523</v>
      </c>
    </row>
    <row r="1150" spans="1:6" x14ac:dyDescent="0.25">
      <c r="A1150" s="25" t="s">
        <v>1250</v>
      </c>
      <c r="B1150" s="25" t="s">
        <v>1227</v>
      </c>
      <c r="C1150" s="25" t="s">
        <v>2596</v>
      </c>
      <c r="D1150" s="25" t="s">
        <v>377</v>
      </c>
      <c r="E1150" s="25" t="s">
        <v>1251</v>
      </c>
      <c r="F1150" s="25" t="s">
        <v>1252</v>
      </c>
    </row>
    <row r="1151" spans="1:6" x14ac:dyDescent="0.25">
      <c r="A1151" s="25" t="s">
        <v>301</v>
      </c>
      <c r="B1151" s="25" t="s">
        <v>1896</v>
      </c>
      <c r="C1151" s="25" t="s">
        <v>2597</v>
      </c>
      <c r="D1151" s="25" t="s">
        <v>1118</v>
      </c>
      <c r="E1151" s="25" t="s">
        <v>1142</v>
      </c>
      <c r="F1151" s="25" t="s">
        <v>2945</v>
      </c>
    </row>
    <row r="1152" spans="1:6" x14ac:dyDescent="0.25">
      <c r="A1152" s="25" t="s">
        <v>301</v>
      </c>
      <c r="B1152" s="25" t="s">
        <v>2109</v>
      </c>
      <c r="C1152" s="25" t="s">
        <v>2597</v>
      </c>
      <c r="D1152" s="25" t="s">
        <v>1118</v>
      </c>
      <c r="E1152" s="25" t="s">
        <v>1142</v>
      </c>
      <c r="F1152" s="25" t="s">
        <v>2138</v>
      </c>
    </row>
    <row r="1153" spans="1:6" x14ac:dyDescent="0.25">
      <c r="A1153" s="25" t="s">
        <v>301</v>
      </c>
      <c r="B1153" s="25" t="s">
        <v>2077</v>
      </c>
      <c r="C1153" s="25" t="s">
        <v>2597</v>
      </c>
      <c r="D1153" s="25" t="s">
        <v>1118</v>
      </c>
      <c r="E1153" s="25" t="s">
        <v>1142</v>
      </c>
      <c r="F1153" s="25" t="s">
        <v>2095</v>
      </c>
    </row>
    <row r="1154" spans="1:6" x14ac:dyDescent="0.25">
      <c r="A1154" s="25" t="s">
        <v>301</v>
      </c>
      <c r="B1154" s="25" t="s">
        <v>2152</v>
      </c>
      <c r="C1154" s="25" t="s">
        <v>2597</v>
      </c>
      <c r="D1154" s="25" t="s">
        <v>1118</v>
      </c>
      <c r="E1154" s="25" t="s">
        <v>1142</v>
      </c>
      <c r="F1154" s="25" t="s">
        <v>2181</v>
      </c>
    </row>
    <row r="1155" spans="1:6" x14ac:dyDescent="0.25">
      <c r="A1155" s="25" t="s">
        <v>301</v>
      </c>
      <c r="B1155" s="25" t="s">
        <v>1815</v>
      </c>
      <c r="C1155" s="25" t="s">
        <v>2597</v>
      </c>
      <c r="D1155" s="25" t="s">
        <v>1118</v>
      </c>
      <c r="E1155" s="25" t="s">
        <v>1142</v>
      </c>
      <c r="F1155" s="25" t="s">
        <v>1854</v>
      </c>
    </row>
    <row r="1156" spans="1:6" x14ac:dyDescent="0.25">
      <c r="A1156" s="25" t="s">
        <v>301</v>
      </c>
      <c r="B1156" s="25" t="s">
        <v>1227</v>
      </c>
      <c r="C1156" s="25" t="s">
        <v>2946</v>
      </c>
      <c r="D1156" s="25" t="s">
        <v>1118</v>
      </c>
      <c r="E1156" s="25" t="s">
        <v>1350</v>
      </c>
      <c r="F1156" s="25" t="s">
        <v>1351</v>
      </c>
    </row>
    <row r="1157" spans="1:6" x14ac:dyDescent="0.25">
      <c r="A1157" s="25" t="s">
        <v>301</v>
      </c>
      <c r="B1157" s="25" t="s">
        <v>1110</v>
      </c>
      <c r="C1157" s="25" t="s">
        <v>2597</v>
      </c>
      <c r="D1157" s="25" t="s">
        <v>1118</v>
      </c>
      <c r="E1157" s="25" t="s">
        <v>1142</v>
      </c>
      <c r="F1157" s="25" t="s">
        <v>1143</v>
      </c>
    </row>
    <row r="1158" spans="1:6" x14ac:dyDescent="0.25">
      <c r="A1158" s="25" t="s">
        <v>301</v>
      </c>
      <c r="B1158" s="25" t="s">
        <v>1568</v>
      </c>
      <c r="C1158" s="25" t="s">
        <v>2597</v>
      </c>
      <c r="D1158" s="25" t="s">
        <v>1118</v>
      </c>
      <c r="E1158" s="25" t="s">
        <v>1142</v>
      </c>
      <c r="F1158" s="25" t="s">
        <v>1587</v>
      </c>
    </row>
    <row r="1159" spans="1:6" x14ac:dyDescent="0.25">
      <c r="A1159" s="25" t="s">
        <v>301</v>
      </c>
      <c r="B1159" s="25" t="s">
        <v>1658</v>
      </c>
      <c r="C1159" s="25" t="s">
        <v>2597</v>
      </c>
      <c r="D1159" s="25" t="s">
        <v>1118</v>
      </c>
      <c r="E1159" s="25" t="s">
        <v>1142</v>
      </c>
      <c r="F1159" s="25" t="s">
        <v>1673</v>
      </c>
    </row>
    <row r="1160" spans="1:6" x14ac:dyDescent="0.25">
      <c r="A1160" s="25" t="s">
        <v>301</v>
      </c>
      <c r="B1160" s="25" t="s">
        <v>1532</v>
      </c>
      <c r="C1160" s="25" t="s">
        <v>2597</v>
      </c>
      <c r="D1160" s="25" t="s">
        <v>1118</v>
      </c>
      <c r="E1160" s="25" t="s">
        <v>1142</v>
      </c>
      <c r="F1160" s="25" t="s">
        <v>1540</v>
      </c>
    </row>
    <row r="1161" spans="1:6" x14ac:dyDescent="0.25">
      <c r="A1161" s="25" t="s">
        <v>301</v>
      </c>
      <c r="B1161" s="25" t="s">
        <v>1723</v>
      </c>
      <c r="C1161" s="25" t="s">
        <v>2597</v>
      </c>
      <c r="D1161" s="25" t="s">
        <v>1118</v>
      </c>
      <c r="E1161" s="25" t="s">
        <v>1142</v>
      </c>
      <c r="F1161" s="25" t="s">
        <v>1731</v>
      </c>
    </row>
    <row r="1162" spans="1:6" x14ac:dyDescent="0.25">
      <c r="A1162" s="25" t="s">
        <v>301</v>
      </c>
      <c r="B1162" s="25" t="s">
        <v>1375</v>
      </c>
      <c r="C1162" s="25" t="s">
        <v>2597</v>
      </c>
      <c r="D1162" s="25" t="s">
        <v>1118</v>
      </c>
      <c r="E1162" s="25" t="s">
        <v>1142</v>
      </c>
      <c r="F1162" s="25" t="s">
        <v>1392</v>
      </c>
    </row>
    <row r="1163" spans="1:6" x14ac:dyDescent="0.25">
      <c r="A1163" s="25" t="s">
        <v>301</v>
      </c>
      <c r="B1163" s="25" t="s">
        <v>2201</v>
      </c>
      <c r="C1163" s="25" t="s">
        <v>2597</v>
      </c>
      <c r="D1163" s="25" t="s">
        <v>1118</v>
      </c>
      <c r="E1163" s="25" t="s">
        <v>1142</v>
      </c>
      <c r="F1163" s="25" t="s">
        <v>2213</v>
      </c>
    </row>
    <row r="1164" spans="1:6" x14ac:dyDescent="0.25">
      <c r="A1164" s="25" t="s">
        <v>301</v>
      </c>
      <c r="B1164" s="25" t="s">
        <v>2275</v>
      </c>
      <c r="C1164" s="25" t="s">
        <v>2597</v>
      </c>
      <c r="D1164" s="25" t="s">
        <v>1118</v>
      </c>
      <c r="E1164" s="25" t="s">
        <v>1142</v>
      </c>
      <c r="F1164" s="25" t="s">
        <v>2947</v>
      </c>
    </row>
    <row r="1165" spans="1:6" x14ac:dyDescent="0.25">
      <c r="A1165" s="25" t="s">
        <v>2253</v>
      </c>
      <c r="B1165" s="25" t="s">
        <v>2225</v>
      </c>
      <c r="C1165" s="25" t="s">
        <v>2598</v>
      </c>
      <c r="D1165" s="25" t="s">
        <v>2254</v>
      </c>
      <c r="E1165" s="25" t="s">
        <v>2255</v>
      </c>
      <c r="F1165" s="25" t="s">
        <v>2256</v>
      </c>
    </row>
    <row r="1166" spans="1:6" x14ac:dyDescent="0.25">
      <c r="A1166" s="25" t="s">
        <v>1801</v>
      </c>
      <c r="B1166" s="25" t="s">
        <v>1744</v>
      </c>
      <c r="C1166" s="25" t="s">
        <v>2599</v>
      </c>
      <c r="D1166" s="25" t="s">
        <v>688</v>
      </c>
      <c r="E1166" s="25" t="s">
        <v>1802</v>
      </c>
      <c r="F1166" s="25" t="s">
        <v>1803</v>
      </c>
    </row>
    <row r="1167" spans="1:6" x14ac:dyDescent="0.25">
      <c r="A1167" s="25" t="s">
        <v>1801</v>
      </c>
      <c r="B1167" s="25" t="s">
        <v>1815</v>
      </c>
      <c r="C1167" s="25" t="s">
        <v>2599</v>
      </c>
      <c r="D1167" s="25" t="s">
        <v>688</v>
      </c>
      <c r="E1167" s="25" t="s">
        <v>1802</v>
      </c>
      <c r="F1167" s="25" t="s">
        <v>1888</v>
      </c>
    </row>
    <row r="1168" spans="1:6" x14ac:dyDescent="0.25">
      <c r="A1168" s="25" t="s">
        <v>326</v>
      </c>
      <c r="B1168" s="25" t="s">
        <v>1375</v>
      </c>
      <c r="C1168" s="25" t="s">
        <v>2600</v>
      </c>
      <c r="D1168" s="25" t="s">
        <v>1465</v>
      </c>
      <c r="E1168" s="25" t="s">
        <v>1466</v>
      </c>
      <c r="F1168" s="25" t="s">
        <v>1467</v>
      </c>
    </row>
    <row r="1169" spans="1:6" x14ac:dyDescent="0.25">
      <c r="A1169" s="25" t="s">
        <v>302</v>
      </c>
      <c r="B1169" s="25" t="s">
        <v>1110</v>
      </c>
      <c r="C1169" s="25" t="s">
        <v>2601</v>
      </c>
      <c r="D1169" s="25" t="s">
        <v>1158</v>
      </c>
      <c r="E1169" s="25" t="s">
        <v>1159</v>
      </c>
      <c r="F1169" s="25" t="s">
        <v>1160</v>
      </c>
    </row>
    <row r="1170" spans="1:6" x14ac:dyDescent="0.25">
      <c r="A1170" s="25" t="s">
        <v>137</v>
      </c>
      <c r="B1170" s="25" t="s">
        <v>350</v>
      </c>
      <c r="C1170" s="25" t="s">
        <v>2602</v>
      </c>
      <c r="D1170" s="25" t="s">
        <v>659</v>
      </c>
      <c r="E1170" s="25" t="s">
        <v>660</v>
      </c>
      <c r="F1170" s="25" t="s">
        <v>661</v>
      </c>
    </row>
    <row r="1171" spans="1:6" x14ac:dyDescent="0.25">
      <c r="A1171" s="25" t="s">
        <v>137</v>
      </c>
      <c r="B1171" s="25" t="s">
        <v>1896</v>
      </c>
      <c r="C1171" s="25" t="s">
        <v>2602</v>
      </c>
      <c r="D1171" s="25" t="s">
        <v>659</v>
      </c>
      <c r="E1171" s="25" t="s">
        <v>660</v>
      </c>
      <c r="F1171" s="25" t="s">
        <v>2002</v>
      </c>
    </row>
    <row r="1172" spans="1:6" x14ac:dyDescent="0.25">
      <c r="A1172" s="25" t="s">
        <v>1254</v>
      </c>
      <c r="B1172" s="25" t="s">
        <v>1227</v>
      </c>
      <c r="C1172" s="25" t="s">
        <v>2603</v>
      </c>
      <c r="D1172" s="25" t="s">
        <v>1255</v>
      </c>
      <c r="E1172" s="25" t="s">
        <v>1256</v>
      </c>
      <c r="F1172" s="25" t="s">
        <v>1257</v>
      </c>
    </row>
    <row r="1173" spans="1:6" x14ac:dyDescent="0.25">
      <c r="A1173" s="25" t="s">
        <v>1254</v>
      </c>
      <c r="B1173" s="25" t="s">
        <v>1356</v>
      </c>
      <c r="C1173" s="25" t="s">
        <v>2948</v>
      </c>
      <c r="D1173" s="25" t="s">
        <v>1363</v>
      </c>
      <c r="E1173" s="25" t="s">
        <v>1256</v>
      </c>
      <c r="F1173" s="25" t="s">
        <v>1364</v>
      </c>
    </row>
    <row r="1174" spans="1:6" x14ac:dyDescent="0.25">
      <c r="A1174" s="25" t="s">
        <v>1986</v>
      </c>
      <c r="B1174" s="25" t="s">
        <v>1896</v>
      </c>
      <c r="C1174" s="25" t="s">
        <v>2604</v>
      </c>
      <c r="D1174" s="25" t="s">
        <v>1004</v>
      </c>
      <c r="E1174" s="25" t="s">
        <v>1987</v>
      </c>
      <c r="F1174" s="25" t="s">
        <v>1988</v>
      </c>
    </row>
    <row r="1175" spans="1:6" x14ac:dyDescent="0.25">
      <c r="A1175" s="25" t="s">
        <v>2949</v>
      </c>
      <c r="B1175" s="25" t="s">
        <v>350</v>
      </c>
      <c r="C1175" s="25" t="s">
        <v>2389</v>
      </c>
      <c r="D1175" s="25" t="s">
        <v>1049</v>
      </c>
      <c r="E1175" s="25" t="s">
        <v>1050</v>
      </c>
      <c r="F1175" s="25" t="s">
        <v>1051</v>
      </c>
    </row>
    <row r="1176" spans="1:6" x14ac:dyDescent="0.25">
      <c r="A1176" s="25" t="s">
        <v>1253</v>
      </c>
      <c r="B1176" s="25" t="s">
        <v>1227</v>
      </c>
      <c r="C1176" s="25" t="s">
        <v>2950</v>
      </c>
      <c r="D1176" s="25" t="s">
        <v>707</v>
      </c>
      <c r="E1176" s="25" t="s">
        <v>2951</v>
      </c>
      <c r="F1176" s="25" t="s">
        <v>2952</v>
      </c>
    </row>
    <row r="1177" spans="1:6" x14ac:dyDescent="0.25">
      <c r="A1177" s="25" t="s">
        <v>2953</v>
      </c>
      <c r="B1177" s="25" t="s">
        <v>350</v>
      </c>
      <c r="C1177" s="25" t="s">
        <v>2390</v>
      </c>
      <c r="D1177" s="25" t="s">
        <v>1087</v>
      </c>
      <c r="E1177" s="25" t="s">
        <v>1088</v>
      </c>
      <c r="F1177" s="25" t="s">
        <v>1089</v>
      </c>
    </row>
    <row r="1178" spans="1:6" x14ac:dyDescent="0.25">
      <c r="A1178" s="25" t="s">
        <v>2953</v>
      </c>
      <c r="B1178" s="25" t="s">
        <v>1896</v>
      </c>
      <c r="C1178" s="25" t="s">
        <v>2390</v>
      </c>
      <c r="D1178" s="25" t="s">
        <v>1087</v>
      </c>
      <c r="E1178" s="25" t="s">
        <v>1088</v>
      </c>
      <c r="F1178" s="25" t="s">
        <v>2066</v>
      </c>
    </row>
    <row r="1179" spans="1:6" x14ac:dyDescent="0.25">
      <c r="A1179" s="25" t="s">
        <v>2953</v>
      </c>
      <c r="B1179" s="25" t="s">
        <v>2152</v>
      </c>
      <c r="C1179" s="25" t="s">
        <v>2390</v>
      </c>
      <c r="D1179" s="25" t="s">
        <v>1087</v>
      </c>
      <c r="E1179" s="25" t="s">
        <v>1088</v>
      </c>
      <c r="F1179" s="25" t="s">
        <v>2198</v>
      </c>
    </row>
    <row r="1180" spans="1:6" x14ac:dyDescent="0.25">
      <c r="A1180" s="25" t="s">
        <v>309</v>
      </c>
      <c r="B1180" s="25" t="s">
        <v>1896</v>
      </c>
      <c r="C1180" s="25" t="s">
        <v>2605</v>
      </c>
      <c r="D1180" s="25" t="s">
        <v>964</v>
      </c>
      <c r="E1180" s="25" t="s">
        <v>1193</v>
      </c>
      <c r="F1180" s="25" t="s">
        <v>2010</v>
      </c>
    </row>
    <row r="1181" spans="1:6" x14ac:dyDescent="0.25">
      <c r="A1181" s="25" t="s">
        <v>309</v>
      </c>
      <c r="B1181" s="25" t="s">
        <v>2077</v>
      </c>
      <c r="C1181" s="25" t="s">
        <v>2605</v>
      </c>
      <c r="D1181" s="25" t="s">
        <v>964</v>
      </c>
      <c r="E1181" s="25" t="s">
        <v>1193</v>
      </c>
      <c r="F1181" s="25" t="s">
        <v>2094</v>
      </c>
    </row>
    <row r="1182" spans="1:6" x14ac:dyDescent="0.25">
      <c r="A1182" s="25" t="s">
        <v>309</v>
      </c>
      <c r="B1182" s="25" t="s">
        <v>1744</v>
      </c>
      <c r="C1182" s="25" t="s">
        <v>2605</v>
      </c>
      <c r="D1182" s="25" t="s">
        <v>964</v>
      </c>
      <c r="E1182" s="25" t="s">
        <v>1193</v>
      </c>
      <c r="F1182" s="25" t="s">
        <v>2954</v>
      </c>
    </row>
    <row r="1183" spans="1:6" x14ac:dyDescent="0.25">
      <c r="A1183" s="25" t="s">
        <v>309</v>
      </c>
      <c r="B1183" s="25" t="s">
        <v>1815</v>
      </c>
      <c r="C1183" s="25" t="s">
        <v>2605</v>
      </c>
      <c r="D1183" s="25" t="s">
        <v>964</v>
      </c>
      <c r="E1183" s="25" t="s">
        <v>1193</v>
      </c>
      <c r="F1183" s="25" t="s">
        <v>2955</v>
      </c>
    </row>
    <row r="1184" spans="1:6" x14ac:dyDescent="0.25">
      <c r="A1184" s="25" t="s">
        <v>309</v>
      </c>
      <c r="B1184" s="25" t="s">
        <v>1110</v>
      </c>
      <c r="C1184" s="25" t="s">
        <v>2605</v>
      </c>
      <c r="D1184" s="25" t="s">
        <v>964</v>
      </c>
      <c r="E1184" s="25" t="s">
        <v>1193</v>
      </c>
      <c r="F1184" s="25" t="s">
        <v>1194</v>
      </c>
    </row>
    <row r="1185" spans="1:6" x14ac:dyDescent="0.25">
      <c r="A1185" s="25" t="s">
        <v>309</v>
      </c>
      <c r="B1185" s="25" t="s">
        <v>1568</v>
      </c>
      <c r="C1185" s="25" t="s">
        <v>2605</v>
      </c>
      <c r="D1185" s="25" t="s">
        <v>964</v>
      </c>
      <c r="E1185" s="25" t="s">
        <v>1193</v>
      </c>
      <c r="F1185" s="25" t="s">
        <v>1583</v>
      </c>
    </row>
    <row r="1186" spans="1:6" x14ac:dyDescent="0.25">
      <c r="A1186" s="25" t="s">
        <v>309</v>
      </c>
      <c r="B1186" s="25" t="s">
        <v>1658</v>
      </c>
      <c r="C1186" s="25" t="s">
        <v>2605</v>
      </c>
      <c r="D1186" s="25" t="s">
        <v>964</v>
      </c>
      <c r="E1186" s="25" t="s">
        <v>1193</v>
      </c>
      <c r="F1186" s="25" t="s">
        <v>2956</v>
      </c>
    </row>
    <row r="1187" spans="1:6" x14ac:dyDescent="0.25">
      <c r="A1187" s="25" t="s">
        <v>309</v>
      </c>
      <c r="B1187" s="25" t="s">
        <v>1375</v>
      </c>
      <c r="C1187" s="25" t="s">
        <v>2605</v>
      </c>
      <c r="D1187" s="25" t="s">
        <v>964</v>
      </c>
      <c r="E1187" s="25" t="s">
        <v>1193</v>
      </c>
      <c r="F1187" s="25" t="s">
        <v>1421</v>
      </c>
    </row>
    <row r="1188" spans="1:6" x14ac:dyDescent="0.25">
      <c r="A1188" s="25" t="s">
        <v>260</v>
      </c>
      <c r="B1188" s="25" t="s">
        <v>350</v>
      </c>
      <c r="C1188" s="25" t="s">
        <v>2606</v>
      </c>
      <c r="D1188" s="25" t="s">
        <v>948</v>
      </c>
      <c r="E1188" s="25" t="s">
        <v>980</v>
      </c>
      <c r="F1188" s="25" t="s">
        <v>981</v>
      </c>
    </row>
    <row r="1189" spans="1:6" x14ac:dyDescent="0.25">
      <c r="A1189" s="25" t="s">
        <v>260</v>
      </c>
      <c r="B1189" s="25" t="s">
        <v>2109</v>
      </c>
      <c r="C1189" s="25" t="s">
        <v>2606</v>
      </c>
      <c r="D1189" s="25" t="s">
        <v>948</v>
      </c>
      <c r="E1189" s="25" t="s">
        <v>980</v>
      </c>
      <c r="F1189" s="25" t="s">
        <v>2136</v>
      </c>
    </row>
    <row r="1190" spans="1:6" x14ac:dyDescent="0.25">
      <c r="A1190" s="25" t="s">
        <v>260</v>
      </c>
      <c r="B1190" s="25" t="s">
        <v>1227</v>
      </c>
      <c r="C1190" s="25" t="s">
        <v>2606</v>
      </c>
      <c r="D1190" s="25" t="s">
        <v>948</v>
      </c>
      <c r="E1190" s="25" t="s">
        <v>980</v>
      </c>
      <c r="F1190" s="25" t="s">
        <v>1338</v>
      </c>
    </row>
    <row r="1191" spans="1:6" x14ac:dyDescent="0.25">
      <c r="A1191" s="25" t="s">
        <v>313</v>
      </c>
      <c r="B1191" s="25" t="s">
        <v>1110</v>
      </c>
      <c r="C1191" s="25" t="s">
        <v>2607</v>
      </c>
      <c r="D1191" s="25" t="s">
        <v>413</v>
      </c>
      <c r="E1191" s="25" t="s">
        <v>1218</v>
      </c>
      <c r="F1191" s="25" t="s">
        <v>1219</v>
      </c>
    </row>
    <row r="1192" spans="1:6" x14ac:dyDescent="0.25">
      <c r="A1192" s="25" t="s">
        <v>313</v>
      </c>
      <c r="B1192" s="25" t="s">
        <v>1568</v>
      </c>
      <c r="C1192" s="25" t="s">
        <v>2607</v>
      </c>
      <c r="D1192" s="25" t="s">
        <v>413</v>
      </c>
      <c r="E1192" s="25" t="s">
        <v>1218</v>
      </c>
      <c r="F1192" s="25" t="s">
        <v>2957</v>
      </c>
    </row>
    <row r="1193" spans="1:6" x14ac:dyDescent="0.25">
      <c r="A1193" s="25" t="s">
        <v>313</v>
      </c>
      <c r="B1193" s="25" t="s">
        <v>1375</v>
      </c>
      <c r="C1193" s="25" t="s">
        <v>2607</v>
      </c>
      <c r="D1193" s="25" t="s">
        <v>413</v>
      </c>
      <c r="E1193" s="25" t="s">
        <v>1218</v>
      </c>
      <c r="F1193" s="25" t="s">
        <v>2958</v>
      </c>
    </row>
    <row r="1194" spans="1:6" x14ac:dyDescent="0.25">
      <c r="A1194" s="25" t="s">
        <v>34</v>
      </c>
      <c r="B1194" s="25" t="s">
        <v>350</v>
      </c>
      <c r="C1194" s="25" t="s">
        <v>2608</v>
      </c>
      <c r="D1194" s="25" t="s">
        <v>380</v>
      </c>
      <c r="E1194" s="25" t="s">
        <v>381</v>
      </c>
      <c r="F1194" s="25" t="s">
        <v>2959</v>
      </c>
    </row>
    <row r="1195" spans="1:6" x14ac:dyDescent="0.25">
      <c r="A1195" s="25" t="s">
        <v>34</v>
      </c>
      <c r="B1195" s="25" t="s">
        <v>1896</v>
      </c>
      <c r="C1195" s="25" t="s">
        <v>2608</v>
      </c>
      <c r="D1195" s="25" t="s">
        <v>380</v>
      </c>
      <c r="E1195" s="25" t="s">
        <v>381</v>
      </c>
      <c r="F1195" s="25" t="s">
        <v>1999</v>
      </c>
    </row>
    <row r="1196" spans="1:6" x14ac:dyDescent="0.25">
      <c r="A1196" s="25" t="s">
        <v>34</v>
      </c>
      <c r="B1196" s="25" t="s">
        <v>1744</v>
      </c>
      <c r="C1196" s="25" t="s">
        <v>2608</v>
      </c>
      <c r="D1196" s="25" t="s">
        <v>380</v>
      </c>
      <c r="E1196" s="25" t="s">
        <v>381</v>
      </c>
      <c r="F1196" s="25" t="s">
        <v>1768</v>
      </c>
    </row>
    <row r="1197" spans="1:6" x14ac:dyDescent="0.25">
      <c r="A1197" s="25" t="s">
        <v>34</v>
      </c>
      <c r="B1197" s="25" t="s">
        <v>1815</v>
      </c>
      <c r="C1197" s="25" t="s">
        <v>2608</v>
      </c>
      <c r="D1197" s="25" t="s">
        <v>380</v>
      </c>
      <c r="E1197" s="25" t="s">
        <v>381</v>
      </c>
      <c r="F1197" s="25" t="s">
        <v>1847</v>
      </c>
    </row>
    <row r="1198" spans="1:6" x14ac:dyDescent="0.25">
      <c r="A1198" s="25" t="s">
        <v>34</v>
      </c>
      <c r="B1198" s="25" t="s">
        <v>2716</v>
      </c>
      <c r="C1198" s="25" t="s">
        <v>2608</v>
      </c>
      <c r="D1198" s="25" t="s">
        <v>380</v>
      </c>
      <c r="E1198" s="25" t="s">
        <v>381</v>
      </c>
      <c r="F1198" s="25" t="s">
        <v>2730</v>
      </c>
    </row>
    <row r="1199" spans="1:6" x14ac:dyDescent="0.25">
      <c r="A1199" s="25" t="s">
        <v>34</v>
      </c>
      <c r="B1199" s="25" t="s">
        <v>1227</v>
      </c>
      <c r="C1199" s="25" t="s">
        <v>2608</v>
      </c>
      <c r="D1199" s="25" t="s">
        <v>380</v>
      </c>
      <c r="E1199" s="25" t="s">
        <v>381</v>
      </c>
      <c r="F1199" s="25" t="s">
        <v>1249</v>
      </c>
    </row>
    <row r="1200" spans="1:6" x14ac:dyDescent="0.25">
      <c r="A1200" s="25" t="s">
        <v>34</v>
      </c>
      <c r="B1200" s="25" t="s">
        <v>1568</v>
      </c>
      <c r="C1200" s="25" t="s">
        <v>2608</v>
      </c>
      <c r="D1200" s="25" t="s">
        <v>380</v>
      </c>
      <c r="E1200" s="25" t="s">
        <v>381</v>
      </c>
      <c r="F1200" s="25" t="s">
        <v>1585</v>
      </c>
    </row>
    <row r="1201" spans="1:6" x14ac:dyDescent="0.25">
      <c r="A1201" s="25" t="s">
        <v>34</v>
      </c>
      <c r="B1201" s="25" t="s">
        <v>1658</v>
      </c>
      <c r="C1201" s="25" t="s">
        <v>2608</v>
      </c>
      <c r="D1201" s="25" t="s">
        <v>380</v>
      </c>
      <c r="E1201" s="25" t="s">
        <v>381</v>
      </c>
      <c r="F1201" s="25" t="s">
        <v>1672</v>
      </c>
    </row>
    <row r="1202" spans="1:6" x14ac:dyDescent="0.25">
      <c r="A1202" s="25" t="s">
        <v>34</v>
      </c>
      <c r="B1202" s="25" t="s">
        <v>1375</v>
      </c>
      <c r="C1202" s="25" t="s">
        <v>2608</v>
      </c>
      <c r="D1202" s="25" t="s">
        <v>380</v>
      </c>
      <c r="E1202" s="25" t="s">
        <v>381</v>
      </c>
      <c r="F1202" s="25" t="s">
        <v>1453</v>
      </c>
    </row>
    <row r="1203" spans="1:6" x14ac:dyDescent="0.25">
      <c r="A1203" s="25" t="s">
        <v>234</v>
      </c>
      <c r="B1203" s="25" t="s">
        <v>350</v>
      </c>
      <c r="C1203" s="25" t="s">
        <v>2609</v>
      </c>
      <c r="D1203" s="25" t="s">
        <v>917</v>
      </c>
      <c r="E1203" s="25" t="s">
        <v>918</v>
      </c>
      <c r="F1203" s="25" t="s">
        <v>919</v>
      </c>
    </row>
    <row r="1204" spans="1:6" x14ac:dyDescent="0.25">
      <c r="A1204" s="25" t="s">
        <v>2960</v>
      </c>
      <c r="B1204" s="25" t="s">
        <v>350</v>
      </c>
      <c r="C1204" s="25" t="s">
        <v>2391</v>
      </c>
      <c r="D1204" s="25" t="s">
        <v>1043</v>
      </c>
      <c r="E1204" s="25" t="s">
        <v>1044</v>
      </c>
      <c r="F1204" s="25" t="s">
        <v>1045</v>
      </c>
    </row>
    <row r="1205" spans="1:6" x14ac:dyDescent="0.25">
      <c r="A1205" s="25" t="s">
        <v>268</v>
      </c>
      <c r="B1205" s="25" t="s">
        <v>350</v>
      </c>
      <c r="C1205" s="25" t="s">
        <v>2610</v>
      </c>
      <c r="D1205" s="25" t="s">
        <v>387</v>
      </c>
      <c r="E1205" s="25" t="s">
        <v>1002</v>
      </c>
      <c r="F1205" s="25" t="s">
        <v>1003</v>
      </c>
    </row>
    <row r="1206" spans="1:6" x14ac:dyDescent="0.25">
      <c r="A1206" s="25" t="s">
        <v>251</v>
      </c>
      <c r="B1206" s="25" t="s">
        <v>350</v>
      </c>
      <c r="C1206" s="25" t="s">
        <v>2611</v>
      </c>
      <c r="D1206" s="25" t="s">
        <v>377</v>
      </c>
      <c r="E1206" s="25" t="s">
        <v>958</v>
      </c>
      <c r="F1206" s="25" t="s">
        <v>959</v>
      </c>
    </row>
    <row r="1207" spans="1:6" x14ac:dyDescent="0.25">
      <c r="A1207" s="25" t="s">
        <v>2961</v>
      </c>
      <c r="B1207" s="25" t="s">
        <v>350</v>
      </c>
      <c r="C1207" s="25" t="s">
        <v>2392</v>
      </c>
      <c r="D1207" s="25" t="s">
        <v>938</v>
      </c>
      <c r="E1207" s="25" t="s">
        <v>1041</v>
      </c>
      <c r="F1207" s="25" t="s">
        <v>1042</v>
      </c>
    </row>
    <row r="1208" spans="1:6" x14ac:dyDescent="0.25">
      <c r="A1208" s="25" t="s">
        <v>2962</v>
      </c>
      <c r="B1208" s="25" t="s">
        <v>350</v>
      </c>
      <c r="C1208" s="25" t="s">
        <v>2393</v>
      </c>
      <c r="D1208" s="25" t="s">
        <v>992</v>
      </c>
      <c r="E1208" s="25" t="s">
        <v>995</v>
      </c>
      <c r="F1208" s="25" t="s">
        <v>996</v>
      </c>
    </row>
    <row r="1209" spans="1:6" x14ac:dyDescent="0.25">
      <c r="A1209" s="25" t="s">
        <v>241</v>
      </c>
      <c r="B1209" s="25" t="s">
        <v>350</v>
      </c>
      <c r="C1209" s="25" t="s">
        <v>2612</v>
      </c>
      <c r="D1209" s="25" t="s">
        <v>933</v>
      </c>
      <c r="E1209" s="25" t="s">
        <v>934</v>
      </c>
      <c r="F1209" s="25" t="s">
        <v>935</v>
      </c>
    </row>
    <row r="1210" spans="1:6" x14ac:dyDescent="0.25">
      <c r="A1210" s="25" t="s">
        <v>235</v>
      </c>
      <c r="B1210" s="25" t="s">
        <v>350</v>
      </c>
      <c r="C1210" s="25" t="s">
        <v>2613</v>
      </c>
      <c r="D1210" s="25" t="s">
        <v>675</v>
      </c>
      <c r="E1210" s="25" t="s">
        <v>920</v>
      </c>
      <c r="F1210" s="25" t="s">
        <v>921</v>
      </c>
    </row>
    <row r="1211" spans="1:6" x14ac:dyDescent="0.25">
      <c r="A1211" s="25" t="s">
        <v>235</v>
      </c>
      <c r="B1211" s="25" t="s">
        <v>1227</v>
      </c>
      <c r="C1211" s="25" t="s">
        <v>2613</v>
      </c>
      <c r="D1211" s="25" t="s">
        <v>675</v>
      </c>
      <c r="E1211" s="25" t="s">
        <v>920</v>
      </c>
      <c r="F1211" s="25" t="s">
        <v>1320</v>
      </c>
    </row>
    <row r="1212" spans="1:6" x14ac:dyDescent="0.25">
      <c r="A1212" s="25" t="s">
        <v>236</v>
      </c>
      <c r="B1212" s="25" t="s">
        <v>350</v>
      </c>
      <c r="C1212" s="25" t="s">
        <v>2614</v>
      </c>
      <c r="D1212" s="25" t="s">
        <v>408</v>
      </c>
      <c r="E1212" s="25" t="s">
        <v>922</v>
      </c>
      <c r="F1212" s="25" t="s">
        <v>2963</v>
      </c>
    </row>
    <row r="1213" spans="1:6" x14ac:dyDescent="0.25">
      <c r="A1213" s="25" t="s">
        <v>337</v>
      </c>
      <c r="B1213" s="25" t="s">
        <v>1896</v>
      </c>
      <c r="C1213" s="25" t="s">
        <v>2615</v>
      </c>
      <c r="D1213" s="25" t="s">
        <v>906</v>
      </c>
      <c r="E1213" s="25" t="s">
        <v>1638</v>
      </c>
      <c r="F1213" s="25" t="s">
        <v>1991</v>
      </c>
    </row>
    <row r="1214" spans="1:6" x14ac:dyDescent="0.25">
      <c r="A1214" s="25" t="s">
        <v>337</v>
      </c>
      <c r="B1214" s="25" t="s">
        <v>1568</v>
      </c>
      <c r="C1214" s="25" t="s">
        <v>2615</v>
      </c>
      <c r="D1214" s="25" t="s">
        <v>906</v>
      </c>
      <c r="E1214" s="25" t="s">
        <v>1638</v>
      </c>
      <c r="F1214" s="25" t="s">
        <v>1639</v>
      </c>
    </row>
    <row r="1215" spans="1:6" x14ac:dyDescent="0.25">
      <c r="A1215" s="25" t="s">
        <v>337</v>
      </c>
      <c r="B1215" s="25" t="s">
        <v>2225</v>
      </c>
      <c r="C1215" s="25" t="s">
        <v>2615</v>
      </c>
      <c r="D1215" s="25" t="s">
        <v>906</v>
      </c>
      <c r="E1215" s="25" t="s">
        <v>1638</v>
      </c>
      <c r="F1215" s="25" t="s">
        <v>2274</v>
      </c>
    </row>
    <row r="1216" spans="1:6" x14ac:dyDescent="0.25">
      <c r="A1216" s="25" t="s">
        <v>269</v>
      </c>
      <c r="B1216" s="25" t="s">
        <v>1896</v>
      </c>
      <c r="C1216" s="25" t="s">
        <v>2616</v>
      </c>
      <c r="D1216" s="25" t="s">
        <v>1004</v>
      </c>
      <c r="E1216" s="25" t="s">
        <v>1005</v>
      </c>
      <c r="F1216" s="25" t="s">
        <v>1992</v>
      </c>
    </row>
    <row r="1217" spans="1:6" x14ac:dyDescent="0.25">
      <c r="A1217" s="25" t="s">
        <v>269</v>
      </c>
      <c r="B1217" s="25" t="s">
        <v>1658</v>
      </c>
      <c r="C1217" s="25" t="s">
        <v>2616</v>
      </c>
      <c r="D1217" s="25" t="s">
        <v>1004</v>
      </c>
      <c r="E1217" s="25" t="s">
        <v>1005</v>
      </c>
      <c r="F1217" s="25" t="s">
        <v>1722</v>
      </c>
    </row>
    <row r="1218" spans="1:6" x14ac:dyDescent="0.25">
      <c r="A1218" s="25" t="s">
        <v>246</v>
      </c>
      <c r="B1218" s="25" t="s">
        <v>1896</v>
      </c>
      <c r="C1218" s="25" t="s">
        <v>2617</v>
      </c>
      <c r="D1218" s="25" t="s">
        <v>377</v>
      </c>
      <c r="E1218" s="25" t="s">
        <v>947</v>
      </c>
      <c r="F1218" s="25" t="s">
        <v>2964</v>
      </c>
    </row>
    <row r="1219" spans="1:6" x14ac:dyDescent="0.25">
      <c r="A1219" s="25" t="s">
        <v>2965</v>
      </c>
      <c r="B1219" s="25" t="s">
        <v>1227</v>
      </c>
      <c r="C1219" s="25" t="s">
        <v>2394</v>
      </c>
      <c r="D1219" s="25" t="s">
        <v>1335</v>
      </c>
      <c r="E1219" s="25" t="s">
        <v>1336</v>
      </c>
      <c r="F1219" s="25" t="s">
        <v>1337</v>
      </c>
    </row>
    <row r="1220" spans="1:6" x14ac:dyDescent="0.25">
      <c r="A1220" s="25" t="s">
        <v>1881</v>
      </c>
      <c r="B1220" s="25" t="s">
        <v>1815</v>
      </c>
      <c r="C1220" s="25" t="s">
        <v>2618</v>
      </c>
      <c r="D1220" s="25" t="s">
        <v>816</v>
      </c>
      <c r="E1220" s="25" t="s">
        <v>1882</v>
      </c>
      <c r="F1220" s="25" t="s">
        <v>1883</v>
      </c>
    </row>
    <row r="1221" spans="1:6" x14ac:dyDescent="0.25">
      <c r="A1221" s="25" t="s">
        <v>2966</v>
      </c>
      <c r="B1221" s="25" t="s">
        <v>1110</v>
      </c>
      <c r="C1221" s="25" t="s">
        <v>2967</v>
      </c>
      <c r="D1221" s="25" t="s">
        <v>2968</v>
      </c>
      <c r="E1221" s="25" t="s">
        <v>2969</v>
      </c>
      <c r="F1221" s="25" t="s">
        <v>2970</v>
      </c>
    </row>
    <row r="1222" spans="1:6" x14ac:dyDescent="0.25">
      <c r="A1222" s="25" t="s">
        <v>237</v>
      </c>
      <c r="B1222" s="25" t="s">
        <v>350</v>
      </c>
      <c r="C1222" s="25" t="s">
        <v>2619</v>
      </c>
      <c r="D1222" s="25" t="s">
        <v>923</v>
      </c>
      <c r="E1222" s="25" t="s">
        <v>924</v>
      </c>
      <c r="F1222" s="25" t="s">
        <v>925</v>
      </c>
    </row>
    <row r="1223" spans="1:6" x14ac:dyDescent="0.25">
      <c r="A1223" s="25" t="s">
        <v>2971</v>
      </c>
      <c r="B1223" s="25" t="s">
        <v>1227</v>
      </c>
      <c r="C1223" s="25" t="s">
        <v>2395</v>
      </c>
      <c r="D1223" s="25" t="s">
        <v>1347</v>
      </c>
      <c r="E1223" s="25" t="s">
        <v>1348</v>
      </c>
      <c r="F1223" s="25" t="s">
        <v>1349</v>
      </c>
    </row>
    <row r="1224" spans="1:6" x14ac:dyDescent="0.25">
      <c r="A1224" s="25" t="s">
        <v>238</v>
      </c>
      <c r="B1224" s="25" t="s">
        <v>350</v>
      </c>
      <c r="C1224" s="25" t="s">
        <v>2620</v>
      </c>
      <c r="D1224" s="25" t="s">
        <v>926</v>
      </c>
      <c r="E1224" s="25" t="s">
        <v>927</v>
      </c>
      <c r="F1224" s="25" t="s">
        <v>928</v>
      </c>
    </row>
    <row r="1225" spans="1:6" x14ac:dyDescent="0.25">
      <c r="A1225" s="25" t="s">
        <v>274</v>
      </c>
      <c r="B1225" s="25" t="s">
        <v>350</v>
      </c>
      <c r="C1225" s="25" t="s">
        <v>2621</v>
      </c>
      <c r="D1225" s="25" t="s">
        <v>1017</v>
      </c>
      <c r="E1225" s="25" t="s">
        <v>1018</v>
      </c>
      <c r="F1225" s="25" t="s">
        <v>1019</v>
      </c>
    </row>
    <row r="1226" spans="1:6" x14ac:dyDescent="0.25">
      <c r="A1226" s="25" t="s">
        <v>274</v>
      </c>
      <c r="B1226" s="25" t="s">
        <v>1896</v>
      </c>
      <c r="C1226" s="25" t="s">
        <v>2621</v>
      </c>
      <c r="D1226" s="25" t="s">
        <v>1017</v>
      </c>
      <c r="E1226" s="25" t="s">
        <v>1018</v>
      </c>
      <c r="F1226" s="25" t="s">
        <v>1998</v>
      </c>
    </row>
    <row r="1227" spans="1:6" x14ac:dyDescent="0.25">
      <c r="A1227" s="25" t="s">
        <v>274</v>
      </c>
      <c r="B1227" s="25" t="s">
        <v>1568</v>
      </c>
      <c r="C1227" s="25" t="s">
        <v>2621</v>
      </c>
      <c r="D1227" s="25" t="s">
        <v>1017</v>
      </c>
      <c r="E1227" s="25" t="s">
        <v>1018</v>
      </c>
      <c r="F1227" s="25" t="s">
        <v>1615</v>
      </c>
    </row>
    <row r="1228" spans="1:6" x14ac:dyDescent="0.25">
      <c r="A1228" s="25" t="s">
        <v>274</v>
      </c>
      <c r="B1228" s="25" t="s">
        <v>2225</v>
      </c>
      <c r="C1228" s="25" t="s">
        <v>2621</v>
      </c>
      <c r="D1228" s="25" t="s">
        <v>1017</v>
      </c>
      <c r="E1228" s="25" t="s">
        <v>1018</v>
      </c>
      <c r="F1228" s="25" t="s">
        <v>2267</v>
      </c>
    </row>
    <row r="1229" spans="1:6" x14ac:dyDescent="0.25">
      <c r="A1229" s="25" t="s">
        <v>274</v>
      </c>
      <c r="B1229" s="25" t="s">
        <v>1375</v>
      </c>
      <c r="C1229" s="25" t="s">
        <v>2621</v>
      </c>
      <c r="D1229" s="25" t="s">
        <v>1017</v>
      </c>
      <c r="E1229" s="25" t="s">
        <v>1018</v>
      </c>
      <c r="F1229" s="25" t="s">
        <v>2972</v>
      </c>
    </row>
    <row r="1230" spans="1:6" x14ac:dyDescent="0.25">
      <c r="A1230" s="25" t="s">
        <v>2074</v>
      </c>
      <c r="B1230" s="25" t="s">
        <v>1896</v>
      </c>
      <c r="C1230" s="25" t="s">
        <v>2622</v>
      </c>
      <c r="D1230" s="25" t="s">
        <v>2015</v>
      </c>
      <c r="E1230" s="25" t="s">
        <v>2075</v>
      </c>
      <c r="F1230" s="25" t="s">
        <v>2076</v>
      </c>
    </row>
    <row r="1231" spans="1:6" x14ac:dyDescent="0.25">
      <c r="A1231" s="25" t="s">
        <v>2973</v>
      </c>
      <c r="B1231" s="25" t="s">
        <v>350</v>
      </c>
      <c r="C1231" s="25" t="s">
        <v>2397</v>
      </c>
      <c r="D1231" s="25" t="s">
        <v>1056</v>
      </c>
      <c r="E1231" s="25" t="s">
        <v>1057</v>
      </c>
      <c r="F1231" s="25" t="s">
        <v>1058</v>
      </c>
    </row>
    <row r="1232" spans="1:6" x14ac:dyDescent="0.25">
      <c r="A1232" s="25" t="s">
        <v>312</v>
      </c>
      <c r="B1232" s="25" t="s">
        <v>1896</v>
      </c>
      <c r="C1232" s="25" t="s">
        <v>2623</v>
      </c>
      <c r="D1232" s="25" t="s">
        <v>377</v>
      </c>
      <c r="E1232" s="25" t="s">
        <v>1207</v>
      </c>
      <c r="F1232" s="25" t="s">
        <v>2062</v>
      </c>
    </row>
    <row r="1233" spans="1:6" x14ac:dyDescent="0.25">
      <c r="A1233" s="25" t="s">
        <v>312</v>
      </c>
      <c r="B1233" s="25" t="s">
        <v>2109</v>
      </c>
      <c r="C1233" s="25" t="s">
        <v>2623</v>
      </c>
      <c r="D1233" s="25" t="s">
        <v>377</v>
      </c>
      <c r="E1233" s="25" t="s">
        <v>1207</v>
      </c>
      <c r="F1233" s="25" t="s">
        <v>2149</v>
      </c>
    </row>
    <row r="1234" spans="1:6" x14ac:dyDescent="0.25">
      <c r="A1234" s="25" t="s">
        <v>312</v>
      </c>
      <c r="B1234" s="25" t="s">
        <v>1227</v>
      </c>
      <c r="C1234" s="25" t="s">
        <v>2974</v>
      </c>
      <c r="D1234" s="25" t="s">
        <v>377</v>
      </c>
      <c r="E1234" s="25" t="s">
        <v>2975</v>
      </c>
      <c r="F1234" s="25" t="s">
        <v>1282</v>
      </c>
    </row>
    <row r="1235" spans="1:6" x14ac:dyDescent="0.25">
      <c r="A1235" s="25" t="s">
        <v>312</v>
      </c>
      <c r="B1235" s="25" t="s">
        <v>1356</v>
      </c>
      <c r="C1235" s="25" t="s">
        <v>2623</v>
      </c>
      <c r="D1235" s="25" t="s">
        <v>377</v>
      </c>
      <c r="E1235" s="25" t="s">
        <v>1207</v>
      </c>
      <c r="F1235" s="25" t="s">
        <v>1366</v>
      </c>
    </row>
    <row r="1236" spans="1:6" x14ac:dyDescent="0.25">
      <c r="A1236" s="25" t="s">
        <v>312</v>
      </c>
      <c r="B1236" s="25" t="s">
        <v>1110</v>
      </c>
      <c r="C1236" s="25" t="s">
        <v>2623</v>
      </c>
      <c r="D1236" s="25" t="s">
        <v>377</v>
      </c>
      <c r="E1236" s="25" t="s">
        <v>1207</v>
      </c>
      <c r="F1236" s="25" t="s">
        <v>1208</v>
      </c>
    </row>
    <row r="1237" spans="1:6" x14ac:dyDescent="0.25">
      <c r="A1237" s="25" t="s">
        <v>312</v>
      </c>
      <c r="B1237" s="25" t="s">
        <v>1568</v>
      </c>
      <c r="C1237" s="25" t="s">
        <v>2623</v>
      </c>
      <c r="D1237" s="25" t="s">
        <v>377</v>
      </c>
      <c r="E1237" s="25" t="s">
        <v>1207</v>
      </c>
      <c r="F1237" s="25" t="s">
        <v>1640</v>
      </c>
    </row>
    <row r="1238" spans="1:6" x14ac:dyDescent="0.25">
      <c r="A1238" s="25" t="s">
        <v>312</v>
      </c>
      <c r="B1238" s="25" t="s">
        <v>1658</v>
      </c>
      <c r="C1238" s="25" t="s">
        <v>2623</v>
      </c>
      <c r="D1238" s="25" t="s">
        <v>377</v>
      </c>
      <c r="E1238" s="25" t="s">
        <v>1207</v>
      </c>
      <c r="F1238" s="25" t="s">
        <v>1717</v>
      </c>
    </row>
    <row r="1239" spans="1:6" x14ac:dyDescent="0.25">
      <c r="A1239" s="25" t="s">
        <v>312</v>
      </c>
      <c r="B1239" s="25" t="s">
        <v>1375</v>
      </c>
      <c r="C1239" s="25" t="s">
        <v>2623</v>
      </c>
      <c r="D1239" s="25" t="s">
        <v>377</v>
      </c>
      <c r="E1239" s="25" t="s">
        <v>1207</v>
      </c>
      <c r="F1239" s="25" t="s">
        <v>1381</v>
      </c>
    </row>
    <row r="1240" spans="1:6" x14ac:dyDescent="0.25">
      <c r="A1240" s="25" t="s">
        <v>1264</v>
      </c>
      <c r="B1240" s="25" t="s">
        <v>1744</v>
      </c>
      <c r="C1240" s="25" t="s">
        <v>2624</v>
      </c>
      <c r="D1240" s="25" t="s">
        <v>1265</v>
      </c>
      <c r="E1240" s="25" t="s">
        <v>1266</v>
      </c>
      <c r="F1240" s="25" t="s">
        <v>1800</v>
      </c>
    </row>
    <row r="1241" spans="1:6" x14ac:dyDescent="0.25">
      <c r="A1241" s="25" t="s">
        <v>1264</v>
      </c>
      <c r="B1241" s="25" t="s">
        <v>1815</v>
      </c>
      <c r="C1241" s="25" t="s">
        <v>2624</v>
      </c>
      <c r="D1241" s="25" t="s">
        <v>1265</v>
      </c>
      <c r="E1241" s="25" t="s">
        <v>1266</v>
      </c>
      <c r="F1241" s="25" t="s">
        <v>1887</v>
      </c>
    </row>
    <row r="1242" spans="1:6" x14ac:dyDescent="0.25">
      <c r="A1242" s="25" t="s">
        <v>1264</v>
      </c>
      <c r="B1242" s="25" t="s">
        <v>1227</v>
      </c>
      <c r="C1242" s="25" t="s">
        <v>2624</v>
      </c>
      <c r="D1242" s="25" t="s">
        <v>1265</v>
      </c>
      <c r="E1242" s="25" t="s">
        <v>1266</v>
      </c>
      <c r="F1242" s="25" t="s">
        <v>1267</v>
      </c>
    </row>
    <row r="1243" spans="1:6" x14ac:dyDescent="0.25">
      <c r="A1243" s="25" t="s">
        <v>291</v>
      </c>
      <c r="B1243" s="25" t="s">
        <v>350</v>
      </c>
      <c r="C1243" s="25" t="s">
        <v>2625</v>
      </c>
      <c r="D1243" s="25" t="s">
        <v>736</v>
      </c>
      <c r="E1243" s="25" t="s">
        <v>1093</v>
      </c>
      <c r="F1243" s="25" t="s">
        <v>1094</v>
      </c>
    </row>
    <row r="1244" spans="1:6" x14ac:dyDescent="0.25">
      <c r="A1244" s="25" t="s">
        <v>291</v>
      </c>
      <c r="B1244" s="25" t="s">
        <v>1896</v>
      </c>
      <c r="C1244" s="25" t="s">
        <v>2625</v>
      </c>
      <c r="D1244" s="25" t="s">
        <v>736</v>
      </c>
      <c r="E1244" s="25" t="s">
        <v>1093</v>
      </c>
      <c r="F1244" s="25" t="s">
        <v>2047</v>
      </c>
    </row>
    <row r="1245" spans="1:6" x14ac:dyDescent="0.25">
      <c r="A1245" s="25" t="s">
        <v>291</v>
      </c>
      <c r="B1245" s="25" t="s">
        <v>2077</v>
      </c>
      <c r="C1245" s="25" t="s">
        <v>2625</v>
      </c>
      <c r="D1245" s="25" t="s">
        <v>736</v>
      </c>
      <c r="E1245" s="25" t="s">
        <v>1093</v>
      </c>
      <c r="F1245" s="25" t="s">
        <v>2103</v>
      </c>
    </row>
    <row r="1246" spans="1:6" x14ac:dyDescent="0.25">
      <c r="A1246" s="25" t="s">
        <v>291</v>
      </c>
      <c r="B1246" s="25" t="s">
        <v>2152</v>
      </c>
      <c r="C1246" s="25" t="s">
        <v>2625</v>
      </c>
      <c r="D1246" s="25" t="s">
        <v>736</v>
      </c>
      <c r="E1246" s="25" t="s">
        <v>1093</v>
      </c>
      <c r="F1246" s="25" t="s">
        <v>2189</v>
      </c>
    </row>
    <row r="1247" spans="1:6" x14ac:dyDescent="0.25">
      <c r="A1247" s="25" t="s">
        <v>291</v>
      </c>
      <c r="B1247" s="25" t="s">
        <v>1815</v>
      </c>
      <c r="C1247" s="25" t="s">
        <v>2625</v>
      </c>
      <c r="D1247" s="25" t="s">
        <v>736</v>
      </c>
      <c r="E1247" s="25" t="s">
        <v>1093</v>
      </c>
      <c r="F1247" s="25" t="s">
        <v>1867</v>
      </c>
    </row>
    <row r="1248" spans="1:6" x14ac:dyDescent="0.25">
      <c r="A1248" s="25" t="s">
        <v>291</v>
      </c>
      <c r="B1248" s="25" t="s">
        <v>1110</v>
      </c>
      <c r="C1248" s="25" t="s">
        <v>2625</v>
      </c>
      <c r="D1248" s="25" t="s">
        <v>736</v>
      </c>
      <c r="E1248" s="25" t="s">
        <v>1093</v>
      </c>
      <c r="F1248" s="25" t="s">
        <v>1167</v>
      </c>
    </row>
    <row r="1249" spans="1:6" x14ac:dyDescent="0.25">
      <c r="A1249" s="25" t="s">
        <v>291</v>
      </c>
      <c r="B1249" s="25" t="s">
        <v>1568</v>
      </c>
      <c r="C1249" s="25" t="s">
        <v>2625</v>
      </c>
      <c r="D1249" s="25" t="s">
        <v>736</v>
      </c>
      <c r="E1249" s="25" t="s">
        <v>1093</v>
      </c>
      <c r="F1249" s="25" t="s">
        <v>1637</v>
      </c>
    </row>
    <row r="1250" spans="1:6" x14ac:dyDescent="0.25">
      <c r="A1250" s="25" t="s">
        <v>291</v>
      </c>
      <c r="B1250" s="25" t="s">
        <v>1658</v>
      </c>
      <c r="C1250" s="25" t="s">
        <v>2625</v>
      </c>
      <c r="D1250" s="25" t="s">
        <v>736</v>
      </c>
      <c r="E1250" s="25" t="s">
        <v>1093</v>
      </c>
      <c r="F1250" s="25" t="s">
        <v>1716</v>
      </c>
    </row>
    <row r="1251" spans="1:6" x14ac:dyDescent="0.25">
      <c r="A1251" s="25" t="s">
        <v>291</v>
      </c>
      <c r="B1251" s="25" t="s">
        <v>1532</v>
      </c>
      <c r="C1251" s="25" t="s">
        <v>2625</v>
      </c>
      <c r="D1251" s="25" t="s">
        <v>736</v>
      </c>
      <c r="E1251" s="25" t="s">
        <v>1093</v>
      </c>
      <c r="F1251" s="25" t="s">
        <v>2976</v>
      </c>
    </row>
    <row r="1252" spans="1:6" x14ac:dyDescent="0.25">
      <c r="A1252" s="25" t="s">
        <v>291</v>
      </c>
      <c r="B1252" s="25" t="s">
        <v>1375</v>
      </c>
      <c r="C1252" s="25" t="s">
        <v>2625</v>
      </c>
      <c r="D1252" s="25" t="s">
        <v>736</v>
      </c>
      <c r="E1252" s="25" t="s">
        <v>1093</v>
      </c>
      <c r="F1252" s="25" t="s">
        <v>1497</v>
      </c>
    </row>
    <row r="1253" spans="1:6" x14ac:dyDescent="0.25">
      <c r="A1253" s="25" t="s">
        <v>291</v>
      </c>
      <c r="B1253" s="25" t="s">
        <v>2201</v>
      </c>
      <c r="C1253" s="25" t="s">
        <v>2625</v>
      </c>
      <c r="D1253" s="25" t="s">
        <v>736</v>
      </c>
      <c r="E1253" s="25" t="s">
        <v>1093</v>
      </c>
      <c r="F1253" s="25" t="s">
        <v>2977</v>
      </c>
    </row>
    <row r="1254" spans="1:6" x14ac:dyDescent="0.25">
      <c r="A1254" s="25" t="s">
        <v>338</v>
      </c>
      <c r="B1254" s="25" t="s">
        <v>1568</v>
      </c>
      <c r="C1254" s="25" t="s">
        <v>2626</v>
      </c>
      <c r="D1254" s="25" t="s">
        <v>374</v>
      </c>
      <c r="E1254" s="25" t="s">
        <v>1643</v>
      </c>
      <c r="F1254" s="25" t="s">
        <v>1644</v>
      </c>
    </row>
    <row r="1255" spans="1:6" x14ac:dyDescent="0.25">
      <c r="A1255" s="25" t="s">
        <v>243</v>
      </c>
      <c r="B1255" s="25" t="s">
        <v>350</v>
      </c>
      <c r="C1255" s="25" t="s">
        <v>2627</v>
      </c>
      <c r="D1255" s="25" t="s">
        <v>938</v>
      </c>
      <c r="E1255" s="25" t="s">
        <v>939</v>
      </c>
      <c r="F1255" s="25" t="s">
        <v>940</v>
      </c>
    </row>
    <row r="1256" spans="1:6" x14ac:dyDescent="0.25">
      <c r="A1256" s="25" t="s">
        <v>243</v>
      </c>
      <c r="B1256" s="25" t="s">
        <v>1658</v>
      </c>
      <c r="C1256" s="25" t="s">
        <v>2627</v>
      </c>
      <c r="D1256" s="25" t="s">
        <v>938</v>
      </c>
      <c r="E1256" s="25" t="s">
        <v>939</v>
      </c>
      <c r="F1256" s="25" t="s">
        <v>1704</v>
      </c>
    </row>
    <row r="1257" spans="1:6" x14ac:dyDescent="0.25">
      <c r="A1257" s="25" t="s">
        <v>243</v>
      </c>
      <c r="B1257" s="25" t="s">
        <v>2225</v>
      </c>
      <c r="C1257" s="25" t="s">
        <v>2627</v>
      </c>
      <c r="D1257" s="25" t="s">
        <v>938</v>
      </c>
      <c r="E1257" s="25" t="s">
        <v>939</v>
      </c>
      <c r="F1257" s="25" t="s">
        <v>2239</v>
      </c>
    </row>
    <row r="1258" spans="1:6" x14ac:dyDescent="0.25">
      <c r="A1258" s="25" t="s">
        <v>2978</v>
      </c>
      <c r="B1258" s="25" t="s">
        <v>350</v>
      </c>
      <c r="C1258" s="25" t="s">
        <v>2979</v>
      </c>
      <c r="D1258" s="25" t="s">
        <v>2980</v>
      </c>
      <c r="E1258" s="25" t="s">
        <v>2981</v>
      </c>
      <c r="F1258" s="25" t="s">
        <v>2982</v>
      </c>
    </row>
    <row r="1259" spans="1:6" x14ac:dyDescent="0.25">
      <c r="A1259" s="25" t="s">
        <v>304</v>
      </c>
      <c r="B1259" s="25" t="s">
        <v>1896</v>
      </c>
      <c r="C1259" s="25" t="s">
        <v>2628</v>
      </c>
      <c r="D1259" s="25" t="s">
        <v>1176</v>
      </c>
      <c r="E1259" s="25" t="s">
        <v>1177</v>
      </c>
      <c r="F1259" s="25" t="s">
        <v>2049</v>
      </c>
    </row>
    <row r="1260" spans="1:6" x14ac:dyDescent="0.25">
      <c r="A1260" s="25" t="s">
        <v>304</v>
      </c>
      <c r="B1260" s="25" t="s">
        <v>2077</v>
      </c>
      <c r="C1260" s="25" t="s">
        <v>2628</v>
      </c>
      <c r="D1260" s="25" t="s">
        <v>1176</v>
      </c>
      <c r="E1260" s="25" t="s">
        <v>1177</v>
      </c>
      <c r="F1260" s="25" t="s">
        <v>2104</v>
      </c>
    </row>
    <row r="1261" spans="1:6" x14ac:dyDescent="0.25">
      <c r="A1261" s="25" t="s">
        <v>304</v>
      </c>
      <c r="B1261" s="25" t="s">
        <v>2152</v>
      </c>
      <c r="C1261" s="25" t="s">
        <v>2628</v>
      </c>
      <c r="D1261" s="25" t="s">
        <v>1176</v>
      </c>
      <c r="E1261" s="25" t="s">
        <v>1177</v>
      </c>
      <c r="F1261" s="25" t="s">
        <v>2190</v>
      </c>
    </row>
    <row r="1262" spans="1:6" x14ac:dyDescent="0.25">
      <c r="A1262" s="25" t="s">
        <v>304</v>
      </c>
      <c r="B1262" s="25" t="s">
        <v>1744</v>
      </c>
      <c r="C1262" s="25" t="s">
        <v>2628</v>
      </c>
      <c r="D1262" s="25" t="s">
        <v>1176</v>
      </c>
      <c r="E1262" s="25" t="s">
        <v>1177</v>
      </c>
      <c r="F1262" s="25" t="s">
        <v>1774</v>
      </c>
    </row>
    <row r="1263" spans="1:6" x14ac:dyDescent="0.25">
      <c r="A1263" s="25" t="s">
        <v>304</v>
      </c>
      <c r="B1263" s="25" t="s">
        <v>1815</v>
      </c>
      <c r="C1263" s="25" t="s">
        <v>2628</v>
      </c>
      <c r="D1263" s="25" t="s">
        <v>1176</v>
      </c>
      <c r="E1263" s="25" t="s">
        <v>1177</v>
      </c>
      <c r="F1263" s="25" t="s">
        <v>1856</v>
      </c>
    </row>
    <row r="1264" spans="1:6" x14ac:dyDescent="0.25">
      <c r="A1264" s="25" t="s">
        <v>304</v>
      </c>
      <c r="B1264" s="25" t="s">
        <v>2716</v>
      </c>
      <c r="C1264" s="25" t="s">
        <v>2628</v>
      </c>
      <c r="D1264" s="25" t="s">
        <v>1176</v>
      </c>
      <c r="E1264" s="25" t="s">
        <v>1177</v>
      </c>
      <c r="F1264" s="25" t="s">
        <v>2731</v>
      </c>
    </row>
    <row r="1265" spans="1:6" x14ac:dyDescent="0.25">
      <c r="A1265" s="25" t="s">
        <v>304</v>
      </c>
      <c r="B1265" s="25" t="s">
        <v>1227</v>
      </c>
      <c r="C1265" s="25" t="s">
        <v>2628</v>
      </c>
      <c r="D1265" s="25" t="s">
        <v>1176</v>
      </c>
      <c r="E1265" s="25" t="s">
        <v>1177</v>
      </c>
      <c r="F1265" s="25" t="s">
        <v>2983</v>
      </c>
    </row>
    <row r="1266" spans="1:6" x14ac:dyDescent="0.25">
      <c r="A1266" s="25" t="s">
        <v>304</v>
      </c>
      <c r="B1266" s="25" t="s">
        <v>1110</v>
      </c>
      <c r="C1266" s="25" t="s">
        <v>2628</v>
      </c>
      <c r="D1266" s="25" t="s">
        <v>1176</v>
      </c>
      <c r="E1266" s="25" t="s">
        <v>1177</v>
      </c>
      <c r="F1266" s="25" t="s">
        <v>1178</v>
      </c>
    </row>
    <row r="1267" spans="1:6" x14ac:dyDescent="0.25">
      <c r="A1267" s="25" t="s">
        <v>304</v>
      </c>
      <c r="B1267" s="25" t="s">
        <v>1568</v>
      </c>
      <c r="C1267" s="25" t="s">
        <v>2628</v>
      </c>
      <c r="D1267" s="25" t="s">
        <v>1176</v>
      </c>
      <c r="E1267" s="25" t="s">
        <v>1177</v>
      </c>
      <c r="F1267" s="25" t="s">
        <v>1596</v>
      </c>
    </row>
    <row r="1268" spans="1:6" x14ac:dyDescent="0.25">
      <c r="A1268" s="25" t="s">
        <v>304</v>
      </c>
      <c r="B1268" s="25" t="s">
        <v>1658</v>
      </c>
      <c r="C1268" s="25" t="s">
        <v>2628</v>
      </c>
      <c r="D1268" s="25" t="s">
        <v>1176</v>
      </c>
      <c r="E1268" s="25" t="s">
        <v>1177</v>
      </c>
      <c r="F1268" s="25" t="s">
        <v>1684</v>
      </c>
    </row>
    <row r="1269" spans="1:6" x14ac:dyDescent="0.25">
      <c r="A1269" s="25" t="s">
        <v>304</v>
      </c>
      <c r="B1269" s="25" t="s">
        <v>2225</v>
      </c>
      <c r="C1269" s="25" t="s">
        <v>2628</v>
      </c>
      <c r="D1269" s="25" t="s">
        <v>1176</v>
      </c>
      <c r="E1269" s="25" t="s">
        <v>1177</v>
      </c>
      <c r="F1269" s="25" t="s">
        <v>2244</v>
      </c>
    </row>
    <row r="1270" spans="1:6" x14ac:dyDescent="0.25">
      <c r="A1270" s="25" t="s">
        <v>304</v>
      </c>
      <c r="B1270" s="25" t="s">
        <v>1375</v>
      </c>
      <c r="C1270" s="25" t="s">
        <v>2628</v>
      </c>
      <c r="D1270" s="25" t="s">
        <v>1176</v>
      </c>
      <c r="E1270" s="25" t="s">
        <v>1177</v>
      </c>
      <c r="F1270" s="25" t="s">
        <v>1451</v>
      </c>
    </row>
    <row r="1271" spans="1:6" x14ac:dyDescent="0.25">
      <c r="A1271" s="25" t="s">
        <v>304</v>
      </c>
      <c r="B1271" s="25" t="s">
        <v>2275</v>
      </c>
      <c r="C1271" s="25" t="s">
        <v>2628</v>
      </c>
      <c r="D1271" s="25" t="s">
        <v>1176</v>
      </c>
      <c r="E1271" s="25" t="s">
        <v>1177</v>
      </c>
      <c r="F1271" s="25" t="s">
        <v>2284</v>
      </c>
    </row>
    <row r="1272" spans="1:6" x14ac:dyDescent="0.25">
      <c r="A1272" s="25" t="s">
        <v>283</v>
      </c>
      <c r="B1272" s="25" t="s">
        <v>350</v>
      </c>
      <c r="C1272" s="25" t="s">
        <v>2629</v>
      </c>
      <c r="D1272" s="25" t="s">
        <v>1053</v>
      </c>
      <c r="E1272" s="25" t="s">
        <v>1054</v>
      </c>
      <c r="F1272" s="25" t="s">
        <v>1055</v>
      </c>
    </row>
    <row r="1273" spans="1:6" x14ac:dyDescent="0.25">
      <c r="A1273" s="25" t="s">
        <v>283</v>
      </c>
      <c r="B1273" s="25" t="s">
        <v>1815</v>
      </c>
      <c r="C1273" s="25" t="s">
        <v>2629</v>
      </c>
      <c r="D1273" s="25" t="s">
        <v>1053</v>
      </c>
      <c r="E1273" s="25" t="s">
        <v>1054</v>
      </c>
      <c r="F1273" s="25" t="s">
        <v>2984</v>
      </c>
    </row>
    <row r="1274" spans="1:6" x14ac:dyDescent="0.25">
      <c r="A1274" s="25" t="s">
        <v>283</v>
      </c>
      <c r="B1274" s="25" t="s">
        <v>1375</v>
      </c>
      <c r="C1274" s="25" t="s">
        <v>2629</v>
      </c>
      <c r="D1274" s="25" t="s">
        <v>1053</v>
      </c>
      <c r="E1274" s="25" t="s">
        <v>1054</v>
      </c>
      <c r="F1274" s="25" t="s">
        <v>1461</v>
      </c>
    </row>
    <row r="1275" spans="1:6" x14ac:dyDescent="0.25">
      <c r="A1275" s="25" t="s">
        <v>250</v>
      </c>
      <c r="B1275" s="25" t="s">
        <v>350</v>
      </c>
      <c r="C1275" s="25" t="s">
        <v>2630</v>
      </c>
      <c r="D1275" s="25" t="s">
        <v>533</v>
      </c>
      <c r="E1275" s="25" t="s">
        <v>956</v>
      </c>
      <c r="F1275" s="25" t="s">
        <v>957</v>
      </c>
    </row>
    <row r="1276" spans="1:6" x14ac:dyDescent="0.25">
      <c r="A1276" s="25" t="s">
        <v>250</v>
      </c>
      <c r="B1276" s="25" t="s">
        <v>1896</v>
      </c>
      <c r="C1276" s="25" t="s">
        <v>2630</v>
      </c>
      <c r="D1276" s="25" t="s">
        <v>533</v>
      </c>
      <c r="E1276" s="25" t="s">
        <v>956</v>
      </c>
      <c r="F1276" s="25" t="s">
        <v>2021</v>
      </c>
    </row>
    <row r="1277" spans="1:6" x14ac:dyDescent="0.25">
      <c r="A1277" s="25" t="s">
        <v>250</v>
      </c>
      <c r="B1277" s="25" t="s">
        <v>2764</v>
      </c>
      <c r="C1277" s="25" t="s">
        <v>2630</v>
      </c>
      <c r="D1277" s="25" t="s">
        <v>533</v>
      </c>
      <c r="E1277" s="25" t="s">
        <v>956</v>
      </c>
      <c r="F1277" s="25" t="s">
        <v>1742</v>
      </c>
    </row>
    <row r="1278" spans="1:6" x14ac:dyDescent="0.25">
      <c r="A1278" s="25" t="s">
        <v>250</v>
      </c>
      <c r="B1278" s="25" t="s">
        <v>1375</v>
      </c>
      <c r="C1278" s="25" t="s">
        <v>2630</v>
      </c>
      <c r="D1278" s="25" t="s">
        <v>533</v>
      </c>
      <c r="E1278" s="25" t="s">
        <v>956</v>
      </c>
      <c r="F1278" s="25" t="s">
        <v>1386</v>
      </c>
    </row>
    <row r="1279" spans="1:6" x14ac:dyDescent="0.25">
      <c r="A1279" s="25" t="s">
        <v>2985</v>
      </c>
      <c r="B1279" s="25" t="s">
        <v>350</v>
      </c>
      <c r="C1279" s="25" t="s">
        <v>2986</v>
      </c>
      <c r="D1279" s="25" t="s">
        <v>2987</v>
      </c>
      <c r="E1279" s="25" t="s">
        <v>2988</v>
      </c>
      <c r="F1279" s="25" t="s">
        <v>2989</v>
      </c>
    </row>
    <row r="1280" spans="1:6" x14ac:dyDescent="0.25">
      <c r="A1280" s="25" t="s">
        <v>2990</v>
      </c>
      <c r="B1280" s="25" t="s">
        <v>1227</v>
      </c>
      <c r="C1280" s="25" t="s">
        <v>2399</v>
      </c>
      <c r="D1280" s="25" t="s">
        <v>1344</v>
      </c>
      <c r="E1280" s="25" t="s">
        <v>1345</v>
      </c>
      <c r="F1280" s="25" t="s">
        <v>1346</v>
      </c>
    </row>
    <row r="1281" spans="1:6" x14ac:dyDescent="0.25">
      <c r="A1281" s="25" t="s">
        <v>2991</v>
      </c>
      <c r="B1281" s="25" t="s">
        <v>350</v>
      </c>
      <c r="C1281" s="25" t="s">
        <v>2400</v>
      </c>
      <c r="D1281" s="25" t="s">
        <v>1062</v>
      </c>
      <c r="E1281" s="25" t="s">
        <v>1063</v>
      </c>
      <c r="F1281" s="25" t="s">
        <v>1064</v>
      </c>
    </row>
    <row r="1282" spans="1:6" x14ac:dyDescent="0.25">
      <c r="A1282" s="25" t="s">
        <v>2992</v>
      </c>
      <c r="B1282" s="25" t="s">
        <v>350</v>
      </c>
      <c r="C1282" s="25" t="s">
        <v>2401</v>
      </c>
      <c r="D1282" s="25" t="s">
        <v>688</v>
      </c>
      <c r="E1282" s="25" t="s">
        <v>1068</v>
      </c>
      <c r="F1282" s="25" t="s">
        <v>1069</v>
      </c>
    </row>
    <row r="1283" spans="1:6" x14ac:dyDescent="0.25">
      <c r="A1283" s="25" t="s">
        <v>2993</v>
      </c>
      <c r="B1283" s="25" t="s">
        <v>350</v>
      </c>
      <c r="C1283" s="25" t="s">
        <v>2402</v>
      </c>
      <c r="D1283" s="25" t="s">
        <v>1070</v>
      </c>
      <c r="E1283" s="25" t="s">
        <v>1071</v>
      </c>
      <c r="F1283" s="25" t="s">
        <v>1072</v>
      </c>
    </row>
    <row r="1284" spans="1:6" x14ac:dyDescent="0.25">
      <c r="A1284" s="25" t="s">
        <v>2994</v>
      </c>
      <c r="B1284" s="25" t="s">
        <v>350</v>
      </c>
      <c r="C1284" s="25" t="s">
        <v>2403</v>
      </c>
      <c r="D1284" s="25" t="s">
        <v>413</v>
      </c>
      <c r="E1284" s="25" t="s">
        <v>1073</v>
      </c>
      <c r="F1284" s="25" t="s">
        <v>1074</v>
      </c>
    </row>
    <row r="1285" spans="1:6" x14ac:dyDescent="0.25">
      <c r="A1285" s="25" t="s">
        <v>2994</v>
      </c>
      <c r="B1285" s="25" t="s">
        <v>2225</v>
      </c>
      <c r="C1285" s="25" t="s">
        <v>2403</v>
      </c>
      <c r="D1285" s="25" t="s">
        <v>413</v>
      </c>
      <c r="E1285" s="25" t="s">
        <v>1073</v>
      </c>
      <c r="F1285" s="25" t="s">
        <v>2270</v>
      </c>
    </row>
    <row r="1286" spans="1:6" x14ac:dyDescent="0.25">
      <c r="A1286" s="25" t="s">
        <v>2995</v>
      </c>
      <c r="B1286" s="25" t="s">
        <v>1375</v>
      </c>
      <c r="C1286" s="25" t="s">
        <v>2404</v>
      </c>
      <c r="D1286" s="25" t="s">
        <v>1465</v>
      </c>
      <c r="E1286" s="25" t="s">
        <v>1512</v>
      </c>
      <c r="F1286" s="25" t="s">
        <v>1513</v>
      </c>
    </row>
    <row r="1287" spans="1:6" x14ac:dyDescent="0.25">
      <c r="A1287" s="25" t="s">
        <v>2996</v>
      </c>
      <c r="B1287" s="25" t="s">
        <v>1227</v>
      </c>
      <c r="C1287" s="25" t="s">
        <v>2405</v>
      </c>
      <c r="D1287" s="25" t="s">
        <v>1492</v>
      </c>
      <c r="E1287" s="25" t="s">
        <v>1493</v>
      </c>
      <c r="F1287" s="25" t="s">
        <v>2997</v>
      </c>
    </row>
    <row r="1288" spans="1:6" x14ac:dyDescent="0.25">
      <c r="A1288" s="25" t="s">
        <v>2996</v>
      </c>
      <c r="B1288" s="25" t="s">
        <v>1375</v>
      </c>
      <c r="C1288" s="25" t="s">
        <v>2405</v>
      </c>
      <c r="D1288" s="25" t="s">
        <v>1492</v>
      </c>
      <c r="E1288" s="25" t="s">
        <v>1493</v>
      </c>
      <c r="F1288" s="25" t="s">
        <v>1494</v>
      </c>
    </row>
    <row r="1289" spans="1:6" x14ac:dyDescent="0.25">
      <c r="A1289" s="25" t="s">
        <v>1274</v>
      </c>
      <c r="B1289" s="25" t="s">
        <v>1227</v>
      </c>
      <c r="C1289" s="25" t="s">
        <v>2631</v>
      </c>
      <c r="D1289" s="25" t="s">
        <v>1275</v>
      </c>
      <c r="E1289" s="25" t="s">
        <v>1276</v>
      </c>
      <c r="F1289" s="25" t="s">
        <v>1277</v>
      </c>
    </row>
    <row r="1290" spans="1:6" x14ac:dyDescent="0.25">
      <c r="A1290" s="25" t="s">
        <v>1274</v>
      </c>
      <c r="B1290" s="25" t="s">
        <v>1356</v>
      </c>
      <c r="C1290" s="25" t="s">
        <v>2631</v>
      </c>
      <c r="D1290" s="25" t="s">
        <v>1275</v>
      </c>
      <c r="E1290" s="25" t="s">
        <v>1276</v>
      </c>
      <c r="F1290" s="25" t="s">
        <v>1365</v>
      </c>
    </row>
    <row r="1291" spans="1:6" x14ac:dyDescent="0.25">
      <c r="A1291" s="25" t="s">
        <v>242</v>
      </c>
      <c r="B1291" s="25" t="s">
        <v>350</v>
      </c>
      <c r="C1291" s="25" t="s">
        <v>2632</v>
      </c>
      <c r="D1291" s="25" t="s">
        <v>377</v>
      </c>
      <c r="E1291" s="25" t="s">
        <v>936</v>
      </c>
      <c r="F1291" s="25" t="s">
        <v>937</v>
      </c>
    </row>
    <row r="1292" spans="1:6" x14ac:dyDescent="0.25">
      <c r="A1292" s="25" t="s">
        <v>242</v>
      </c>
      <c r="B1292" s="25" t="s">
        <v>1227</v>
      </c>
      <c r="C1292" s="25" t="s">
        <v>2632</v>
      </c>
      <c r="D1292" s="25" t="s">
        <v>377</v>
      </c>
      <c r="E1292" s="25" t="s">
        <v>936</v>
      </c>
      <c r="F1292" s="25" t="s">
        <v>1316</v>
      </c>
    </row>
    <row r="1293" spans="1:6" x14ac:dyDescent="0.25">
      <c r="A1293" s="25" t="s">
        <v>1851</v>
      </c>
      <c r="B1293" s="25" t="s">
        <v>1815</v>
      </c>
      <c r="C1293" s="25" t="s">
        <v>2633</v>
      </c>
      <c r="D1293" s="25" t="s">
        <v>842</v>
      </c>
      <c r="E1293" s="25" t="s">
        <v>1852</v>
      </c>
      <c r="F1293" s="25" t="s">
        <v>1853</v>
      </c>
    </row>
    <row r="1294" spans="1:6" x14ac:dyDescent="0.25">
      <c r="A1294" s="25" t="s">
        <v>2998</v>
      </c>
      <c r="B1294" s="25" t="s">
        <v>350</v>
      </c>
      <c r="C1294" s="25" t="s">
        <v>2407</v>
      </c>
      <c r="D1294" s="25" t="s">
        <v>1101</v>
      </c>
      <c r="E1294" s="25" t="s">
        <v>1102</v>
      </c>
      <c r="F1294" s="25" t="s">
        <v>1103</v>
      </c>
    </row>
    <row r="1295" spans="1:6" x14ac:dyDescent="0.25">
      <c r="A1295" s="25" t="s">
        <v>289</v>
      </c>
      <c r="B1295" s="25" t="s">
        <v>350</v>
      </c>
      <c r="C1295" s="25" t="s">
        <v>2634</v>
      </c>
      <c r="D1295" s="25" t="s">
        <v>1084</v>
      </c>
      <c r="E1295" s="25" t="s">
        <v>1085</v>
      </c>
      <c r="F1295" s="25" t="s">
        <v>1086</v>
      </c>
    </row>
    <row r="1296" spans="1:6" x14ac:dyDescent="0.25">
      <c r="A1296" s="25" t="s">
        <v>2022</v>
      </c>
      <c r="B1296" s="25" t="s">
        <v>1896</v>
      </c>
      <c r="C1296" s="25" t="s">
        <v>2635</v>
      </c>
      <c r="D1296" s="25" t="s">
        <v>1213</v>
      </c>
      <c r="E1296" s="25" t="s">
        <v>2023</v>
      </c>
      <c r="F1296" s="25" t="s">
        <v>2024</v>
      </c>
    </row>
    <row r="1297" spans="1:6" x14ac:dyDescent="0.25">
      <c r="A1297" s="25" t="s">
        <v>2014</v>
      </c>
      <c r="B1297" s="25" t="s">
        <v>1896</v>
      </c>
      <c r="C1297" s="25" t="s">
        <v>2636</v>
      </c>
      <c r="D1297" s="25" t="s">
        <v>2015</v>
      </c>
      <c r="E1297" s="25" t="s">
        <v>2016</v>
      </c>
      <c r="F1297" s="25" t="s">
        <v>2017</v>
      </c>
    </row>
    <row r="1298" spans="1:6" x14ac:dyDescent="0.25">
      <c r="A1298" s="25" t="s">
        <v>2999</v>
      </c>
      <c r="B1298" s="25" t="s">
        <v>1744</v>
      </c>
      <c r="C1298" s="25" t="s">
        <v>3000</v>
      </c>
      <c r="D1298" s="25" t="s">
        <v>3001</v>
      </c>
      <c r="E1298" s="25" t="s">
        <v>3002</v>
      </c>
      <c r="F1298" s="25" t="s">
        <v>3003</v>
      </c>
    </row>
    <row r="1299" spans="1:6" x14ac:dyDescent="0.25">
      <c r="A1299" s="25" t="s">
        <v>2999</v>
      </c>
      <c r="B1299" s="25" t="s">
        <v>1815</v>
      </c>
      <c r="C1299" s="25" t="s">
        <v>3000</v>
      </c>
      <c r="D1299" s="25" t="s">
        <v>3001</v>
      </c>
      <c r="E1299" s="25" t="s">
        <v>3002</v>
      </c>
      <c r="F1299" s="25" t="s">
        <v>3004</v>
      </c>
    </row>
    <row r="1300" spans="1:6" x14ac:dyDescent="0.25">
      <c r="A1300" s="25" t="s">
        <v>2999</v>
      </c>
      <c r="B1300" s="25" t="s">
        <v>2716</v>
      </c>
      <c r="C1300" s="25" t="s">
        <v>3000</v>
      </c>
      <c r="D1300" s="25" t="s">
        <v>3001</v>
      </c>
      <c r="E1300" s="25" t="s">
        <v>3002</v>
      </c>
      <c r="F1300" s="25" t="s">
        <v>3005</v>
      </c>
    </row>
    <row r="1301" spans="1:6" x14ac:dyDescent="0.25">
      <c r="A1301" s="25" t="s">
        <v>252</v>
      </c>
      <c r="B1301" s="25" t="s">
        <v>1375</v>
      </c>
      <c r="C1301" s="25" t="s">
        <v>3006</v>
      </c>
      <c r="D1301" s="25" t="s">
        <v>3007</v>
      </c>
      <c r="E1301" s="25" t="s">
        <v>3008</v>
      </c>
      <c r="F1301" s="25" t="s">
        <v>3009</v>
      </c>
    </row>
    <row r="1302" spans="1:6" x14ac:dyDescent="0.25">
      <c r="A1302" s="25" t="s">
        <v>248</v>
      </c>
      <c r="B1302" s="25" t="s">
        <v>350</v>
      </c>
      <c r="C1302" s="25" t="s">
        <v>2637</v>
      </c>
      <c r="D1302" s="25" t="s">
        <v>951</v>
      </c>
      <c r="E1302" s="25" t="s">
        <v>952</v>
      </c>
      <c r="F1302" s="25" t="s">
        <v>953</v>
      </c>
    </row>
    <row r="1303" spans="1:6" x14ac:dyDescent="0.25">
      <c r="A1303" s="25" t="s">
        <v>248</v>
      </c>
      <c r="B1303" s="25" t="s">
        <v>1896</v>
      </c>
      <c r="C1303" s="25" t="s">
        <v>2637</v>
      </c>
      <c r="D1303" s="25" t="s">
        <v>951</v>
      </c>
      <c r="E1303" s="25" t="s">
        <v>952</v>
      </c>
      <c r="F1303" s="25" t="s">
        <v>2020</v>
      </c>
    </row>
    <row r="1304" spans="1:6" x14ac:dyDescent="0.25">
      <c r="A1304" s="25" t="s">
        <v>3010</v>
      </c>
      <c r="B1304" s="25" t="s">
        <v>350</v>
      </c>
      <c r="C1304" s="25" t="s">
        <v>3011</v>
      </c>
      <c r="D1304" s="25" t="s">
        <v>3012</v>
      </c>
      <c r="E1304" s="25" t="s">
        <v>3013</v>
      </c>
      <c r="F1304" s="25" t="s">
        <v>3014</v>
      </c>
    </row>
    <row r="1305" spans="1:6" x14ac:dyDescent="0.25">
      <c r="A1305" s="25" t="s">
        <v>3015</v>
      </c>
      <c r="B1305" s="25" t="s">
        <v>1227</v>
      </c>
      <c r="C1305" s="25" t="s">
        <v>3016</v>
      </c>
      <c r="D1305" s="25" t="s">
        <v>1176</v>
      </c>
      <c r="E1305" s="25" t="s">
        <v>3017</v>
      </c>
      <c r="F1305" s="25" t="s">
        <v>3018</v>
      </c>
    </row>
    <row r="1306" spans="1:6" x14ac:dyDescent="0.25">
      <c r="A1306" s="25" t="s">
        <v>3019</v>
      </c>
      <c r="B1306" s="25" t="s">
        <v>1227</v>
      </c>
      <c r="C1306" s="25" t="s">
        <v>3020</v>
      </c>
      <c r="D1306" s="25" t="s">
        <v>3021</v>
      </c>
      <c r="E1306" s="25" t="s">
        <v>3022</v>
      </c>
      <c r="F1306" s="25" t="s">
        <v>3023</v>
      </c>
    </row>
    <row r="1307" spans="1:6" x14ac:dyDescent="0.25">
      <c r="A1307" s="25" t="s">
        <v>3024</v>
      </c>
      <c r="B1307" s="25" t="s">
        <v>2225</v>
      </c>
      <c r="C1307" s="25" t="s">
        <v>2679</v>
      </c>
      <c r="D1307" s="25" t="s">
        <v>2228</v>
      </c>
      <c r="E1307" s="25" t="s">
        <v>2678</v>
      </c>
      <c r="F1307" s="25" t="s">
        <v>2229</v>
      </c>
    </row>
    <row r="1308" spans="1:6" x14ac:dyDescent="0.25">
      <c r="A1308" s="25" t="s">
        <v>3025</v>
      </c>
      <c r="B1308" s="25" t="s">
        <v>2225</v>
      </c>
      <c r="C1308" s="25" t="s">
        <v>3026</v>
      </c>
      <c r="D1308" s="25" t="s">
        <v>1118</v>
      </c>
      <c r="E1308" s="25" t="s">
        <v>3027</v>
      </c>
      <c r="F1308" s="25" t="s">
        <v>2243</v>
      </c>
    </row>
    <row r="1309" spans="1:6" x14ac:dyDescent="0.25">
      <c r="A1309" s="25" t="s">
        <v>3028</v>
      </c>
      <c r="B1309" s="25" t="s">
        <v>2225</v>
      </c>
      <c r="C1309" s="25" t="s">
        <v>3029</v>
      </c>
      <c r="D1309" s="25" t="s">
        <v>413</v>
      </c>
      <c r="E1309" s="25" t="s">
        <v>3030</v>
      </c>
      <c r="F1309" s="25" t="s">
        <v>2249</v>
      </c>
    </row>
    <row r="1310" spans="1:6" x14ac:dyDescent="0.25">
      <c r="A1310" s="25" t="s">
        <v>3031</v>
      </c>
      <c r="B1310" s="25" t="s">
        <v>2225</v>
      </c>
      <c r="C1310" s="25" t="s">
        <v>3032</v>
      </c>
      <c r="D1310" s="25" t="s">
        <v>688</v>
      </c>
      <c r="E1310" s="25" t="s">
        <v>3033</v>
      </c>
      <c r="F1310" s="25" t="s">
        <v>2251</v>
      </c>
    </row>
    <row r="1311" spans="1:6" x14ac:dyDescent="0.25">
      <c r="A1311" s="25" t="s">
        <v>3034</v>
      </c>
      <c r="B1311" s="25" t="s">
        <v>2225</v>
      </c>
      <c r="C1311" s="25" t="s">
        <v>2682</v>
      </c>
      <c r="D1311" s="25" t="s">
        <v>380</v>
      </c>
      <c r="E1311" s="25" t="s">
        <v>2680</v>
      </c>
      <c r="F1311" s="25" t="s">
        <v>2262</v>
      </c>
    </row>
    <row r="1312" spans="1:6" x14ac:dyDescent="0.25">
      <c r="A1312" s="25" t="s">
        <v>3035</v>
      </c>
      <c r="B1312" s="25" t="s">
        <v>2225</v>
      </c>
      <c r="C1312" s="25" t="s">
        <v>2683</v>
      </c>
      <c r="D1312" s="25" t="s">
        <v>688</v>
      </c>
      <c r="E1312" s="25" t="s">
        <v>2681</v>
      </c>
      <c r="F1312" s="25" t="s">
        <v>2265</v>
      </c>
    </row>
    <row r="1313" spans="1:6" x14ac:dyDescent="0.25">
      <c r="A1313" s="25" t="s">
        <v>1804</v>
      </c>
      <c r="B1313" s="25" t="s">
        <v>1744</v>
      </c>
      <c r="C1313" s="25" t="s">
        <v>2638</v>
      </c>
      <c r="D1313" s="25" t="s">
        <v>1805</v>
      </c>
      <c r="E1313" s="25" t="s">
        <v>1806</v>
      </c>
      <c r="F1313" s="25" t="s">
        <v>1807</v>
      </c>
    </row>
    <row r="1314" spans="1:6" x14ac:dyDescent="0.25">
      <c r="A1314" s="25" t="s">
        <v>1804</v>
      </c>
      <c r="B1314" s="25" t="s">
        <v>1815</v>
      </c>
      <c r="C1314" s="25" t="s">
        <v>2638</v>
      </c>
      <c r="D1314" s="25" t="s">
        <v>1805</v>
      </c>
      <c r="E1314" s="25" t="s">
        <v>1806</v>
      </c>
      <c r="F1314" s="25" t="s">
        <v>1889</v>
      </c>
    </row>
    <row r="1315" spans="1:6" x14ac:dyDescent="0.25">
      <c r="A1315" s="25" t="s">
        <v>263</v>
      </c>
      <c r="B1315" s="25" t="s">
        <v>350</v>
      </c>
      <c r="C1315" s="25" t="s">
        <v>2639</v>
      </c>
      <c r="D1315" s="25" t="s">
        <v>806</v>
      </c>
      <c r="E1315" s="25" t="s">
        <v>987</v>
      </c>
      <c r="F1315" s="25" t="s">
        <v>988</v>
      </c>
    </row>
    <row r="1316" spans="1:6" x14ac:dyDescent="0.25">
      <c r="A1316" s="25" t="s">
        <v>1270</v>
      </c>
      <c r="B1316" s="25" t="s">
        <v>1227</v>
      </c>
      <c r="C1316" s="25" t="s">
        <v>2640</v>
      </c>
      <c r="D1316" s="25" t="s">
        <v>1271</v>
      </c>
      <c r="E1316" s="25" t="s">
        <v>1272</v>
      </c>
      <c r="F1316" s="25" t="s">
        <v>1273</v>
      </c>
    </row>
    <row r="1317" spans="1:6" x14ac:dyDescent="0.25">
      <c r="A1317" s="25" t="s">
        <v>256</v>
      </c>
      <c r="B1317" s="25" t="s">
        <v>350</v>
      </c>
      <c r="C1317" s="25" t="s">
        <v>2641</v>
      </c>
      <c r="D1317" s="25" t="s">
        <v>688</v>
      </c>
      <c r="E1317" s="25" t="s">
        <v>970</v>
      </c>
      <c r="F1317" s="25" t="s">
        <v>971</v>
      </c>
    </row>
    <row r="1318" spans="1:6" x14ac:dyDescent="0.25">
      <c r="A1318" s="25" t="s">
        <v>256</v>
      </c>
      <c r="B1318" s="25" t="s">
        <v>1375</v>
      </c>
      <c r="C1318" s="25" t="s">
        <v>2641</v>
      </c>
      <c r="D1318" s="25" t="s">
        <v>688</v>
      </c>
      <c r="E1318" s="25" t="s">
        <v>970</v>
      </c>
      <c r="F1318" s="25" t="s">
        <v>1491</v>
      </c>
    </row>
    <row r="1319" spans="1:6" x14ac:dyDescent="0.25">
      <c r="A1319" s="25" t="s">
        <v>254</v>
      </c>
      <c r="B1319" s="25" t="s">
        <v>350</v>
      </c>
      <c r="C1319" s="25" t="s">
        <v>2642</v>
      </c>
      <c r="D1319" s="25" t="s">
        <v>964</v>
      </c>
      <c r="E1319" s="25" t="s">
        <v>965</v>
      </c>
      <c r="F1319" s="25" t="s">
        <v>966</v>
      </c>
    </row>
    <row r="1320" spans="1:6" x14ac:dyDescent="0.25">
      <c r="A1320" s="25" t="s">
        <v>254</v>
      </c>
      <c r="B1320" s="25" t="s">
        <v>1896</v>
      </c>
      <c r="C1320" s="25" t="s">
        <v>2642</v>
      </c>
      <c r="D1320" s="25" t="s">
        <v>964</v>
      </c>
      <c r="E1320" s="25" t="s">
        <v>965</v>
      </c>
      <c r="F1320" s="25" t="s">
        <v>2030</v>
      </c>
    </row>
    <row r="1321" spans="1:6" x14ac:dyDescent="0.25">
      <c r="A1321" s="25" t="s">
        <v>254</v>
      </c>
      <c r="B1321" s="25" t="s">
        <v>2225</v>
      </c>
      <c r="C1321" s="25" t="s">
        <v>2642</v>
      </c>
      <c r="D1321" s="25" t="s">
        <v>964</v>
      </c>
      <c r="E1321" s="25" t="s">
        <v>965</v>
      </c>
      <c r="F1321" s="25" t="s">
        <v>2272</v>
      </c>
    </row>
    <row r="1322" spans="1:6" x14ac:dyDescent="0.25">
      <c r="A1322" s="25" t="s">
        <v>254</v>
      </c>
      <c r="B1322" s="25" t="s">
        <v>1375</v>
      </c>
      <c r="C1322" s="25" t="s">
        <v>2642</v>
      </c>
      <c r="D1322" s="25" t="s">
        <v>964</v>
      </c>
      <c r="E1322" s="25" t="s">
        <v>965</v>
      </c>
      <c r="F1322" s="25" t="s">
        <v>1396</v>
      </c>
    </row>
    <row r="1323" spans="1:6" x14ac:dyDescent="0.25">
      <c r="A1323" s="25" t="s">
        <v>2025</v>
      </c>
      <c r="B1323" s="25" t="s">
        <v>1896</v>
      </c>
      <c r="C1323" s="25" t="s">
        <v>2643</v>
      </c>
      <c r="D1323" s="25" t="s">
        <v>2026</v>
      </c>
      <c r="E1323" s="25" t="s">
        <v>2027</v>
      </c>
      <c r="F1323" s="25" t="s">
        <v>2028</v>
      </c>
    </row>
    <row r="1324" spans="1:6" x14ac:dyDescent="0.25">
      <c r="A1324" s="25" t="s">
        <v>275</v>
      </c>
      <c r="B1324" s="25" t="s">
        <v>350</v>
      </c>
      <c r="C1324" s="25" t="s">
        <v>2644</v>
      </c>
      <c r="D1324" s="25" t="s">
        <v>1023</v>
      </c>
      <c r="E1324" s="25" t="s">
        <v>1024</v>
      </c>
      <c r="F1324" s="25" t="s">
        <v>1025</v>
      </c>
    </row>
    <row r="1325" spans="1:6" x14ac:dyDescent="0.25">
      <c r="A1325" s="25" t="s">
        <v>1284</v>
      </c>
      <c r="B1325" s="25" t="s">
        <v>1227</v>
      </c>
      <c r="C1325" s="25" t="s">
        <v>2645</v>
      </c>
      <c r="D1325" s="25" t="s">
        <v>1285</v>
      </c>
      <c r="E1325" s="25" t="s">
        <v>1286</v>
      </c>
      <c r="F1325" s="25" t="s">
        <v>1287</v>
      </c>
    </row>
    <row r="1326" spans="1:6" x14ac:dyDescent="0.25">
      <c r="A1326" s="25" t="s">
        <v>1288</v>
      </c>
      <c r="B1326" s="25" t="s">
        <v>1227</v>
      </c>
      <c r="C1326" s="25" t="s">
        <v>2646</v>
      </c>
      <c r="D1326" s="25" t="s">
        <v>1289</v>
      </c>
      <c r="E1326" s="25" t="s">
        <v>1290</v>
      </c>
      <c r="F1326" s="25" t="s">
        <v>1291</v>
      </c>
    </row>
    <row r="1327" spans="1:6" x14ac:dyDescent="0.25">
      <c r="A1327" s="25" t="s">
        <v>255</v>
      </c>
      <c r="B1327" s="25" t="s">
        <v>350</v>
      </c>
      <c r="C1327" s="25" t="s">
        <v>2647</v>
      </c>
      <c r="D1327" s="25" t="s">
        <v>967</v>
      </c>
      <c r="E1327" s="25" t="s">
        <v>968</v>
      </c>
      <c r="F1327" s="25" t="s">
        <v>969</v>
      </c>
    </row>
    <row r="1328" spans="1:6" x14ac:dyDescent="0.25">
      <c r="A1328" s="25" t="s">
        <v>3036</v>
      </c>
      <c r="B1328" s="25" t="s">
        <v>350</v>
      </c>
      <c r="C1328" s="25" t="s">
        <v>3037</v>
      </c>
      <c r="D1328" s="25" t="s">
        <v>3038</v>
      </c>
      <c r="E1328" s="25" t="s">
        <v>3039</v>
      </c>
      <c r="F1328" s="25" t="s">
        <v>3040</v>
      </c>
    </row>
    <row r="1329" spans="1:6" x14ac:dyDescent="0.25">
      <c r="A1329" s="25" t="s">
        <v>257</v>
      </c>
      <c r="B1329" s="25" t="s">
        <v>350</v>
      </c>
      <c r="C1329" s="25" t="s">
        <v>2648</v>
      </c>
      <c r="D1329" s="25" t="s">
        <v>972</v>
      </c>
      <c r="E1329" s="25" t="s">
        <v>973</v>
      </c>
      <c r="F1329" s="25" t="s">
        <v>974</v>
      </c>
    </row>
    <row r="1330" spans="1:6" x14ac:dyDescent="0.25">
      <c r="A1330" s="25" t="s">
        <v>325</v>
      </c>
      <c r="B1330" s="25" t="s">
        <v>1896</v>
      </c>
      <c r="C1330" s="25" t="s">
        <v>2649</v>
      </c>
      <c r="D1330" s="25" t="s">
        <v>803</v>
      </c>
      <c r="E1330" s="25" t="s">
        <v>1458</v>
      </c>
      <c r="F1330" s="25" t="s">
        <v>2040</v>
      </c>
    </row>
    <row r="1331" spans="1:6" x14ac:dyDescent="0.25">
      <c r="A1331" s="25" t="s">
        <v>325</v>
      </c>
      <c r="B1331" s="25" t="s">
        <v>1375</v>
      </c>
      <c r="C1331" s="25" t="s">
        <v>2649</v>
      </c>
      <c r="D1331" s="25" t="s">
        <v>803</v>
      </c>
      <c r="E1331" s="25" t="s">
        <v>1458</v>
      </c>
      <c r="F1331" s="25" t="s">
        <v>1459</v>
      </c>
    </row>
    <row r="1332" spans="1:6" x14ac:dyDescent="0.25">
      <c r="A1332" s="25" t="s">
        <v>1292</v>
      </c>
      <c r="B1332" s="25" t="s">
        <v>1227</v>
      </c>
      <c r="C1332" s="25" t="s">
        <v>2650</v>
      </c>
      <c r="D1332" s="25" t="s">
        <v>1293</v>
      </c>
      <c r="E1332" s="25" t="s">
        <v>1294</v>
      </c>
      <c r="F1332" s="25" t="s">
        <v>1295</v>
      </c>
    </row>
    <row r="1333" spans="1:6" x14ac:dyDescent="0.25">
      <c r="A1333" s="25" t="s">
        <v>3041</v>
      </c>
      <c r="B1333" s="25" t="s">
        <v>1227</v>
      </c>
      <c r="C1333" s="25" t="s">
        <v>3042</v>
      </c>
      <c r="D1333" s="25" t="s">
        <v>3043</v>
      </c>
      <c r="E1333" s="25" t="s">
        <v>3044</v>
      </c>
      <c r="F1333" s="25" t="s">
        <v>3045</v>
      </c>
    </row>
    <row r="1334" spans="1:6" x14ac:dyDescent="0.25">
      <c r="A1334" s="25" t="s">
        <v>270</v>
      </c>
      <c r="B1334" s="25" t="s">
        <v>350</v>
      </c>
      <c r="C1334" s="25" t="s">
        <v>2651</v>
      </c>
      <c r="D1334" s="25" t="s">
        <v>1006</v>
      </c>
      <c r="E1334" s="25" t="s">
        <v>1007</v>
      </c>
      <c r="F1334" s="25" t="s">
        <v>1008</v>
      </c>
    </row>
    <row r="1335" spans="1:6" x14ac:dyDescent="0.25">
      <c r="A1335" s="25" t="s">
        <v>270</v>
      </c>
      <c r="B1335" s="25" t="s">
        <v>1896</v>
      </c>
      <c r="C1335" s="25" t="s">
        <v>2651</v>
      </c>
      <c r="D1335" s="25" t="s">
        <v>1006</v>
      </c>
      <c r="E1335" s="25" t="s">
        <v>1007</v>
      </c>
      <c r="F1335" s="25" t="s">
        <v>2042</v>
      </c>
    </row>
    <row r="1336" spans="1:6" x14ac:dyDescent="0.25">
      <c r="A1336" s="25" t="s">
        <v>270</v>
      </c>
      <c r="B1336" s="25" t="s">
        <v>1227</v>
      </c>
      <c r="C1336" s="25" t="s">
        <v>2651</v>
      </c>
      <c r="D1336" s="25" t="s">
        <v>1006</v>
      </c>
      <c r="E1336" s="25" t="s">
        <v>1007</v>
      </c>
      <c r="F1336" s="25" t="s">
        <v>1340</v>
      </c>
    </row>
    <row r="1337" spans="1:6" x14ac:dyDescent="0.25">
      <c r="A1337" s="25" t="s">
        <v>270</v>
      </c>
      <c r="B1337" s="25" t="s">
        <v>1375</v>
      </c>
      <c r="C1337" s="25" t="s">
        <v>2651</v>
      </c>
      <c r="D1337" s="25" t="s">
        <v>1006</v>
      </c>
      <c r="E1337" s="25" t="s">
        <v>1007</v>
      </c>
      <c r="F1337" s="25" t="s">
        <v>1514</v>
      </c>
    </row>
    <row r="1338" spans="1:6" x14ac:dyDescent="0.25">
      <c r="A1338" s="25" t="s">
        <v>266</v>
      </c>
      <c r="B1338" s="25" t="s">
        <v>350</v>
      </c>
      <c r="C1338" s="25" t="s">
        <v>2652</v>
      </c>
      <c r="D1338" s="25" t="s">
        <v>944</v>
      </c>
      <c r="E1338" s="25" t="s">
        <v>997</v>
      </c>
      <c r="F1338" s="25" t="s">
        <v>998</v>
      </c>
    </row>
    <row r="1339" spans="1:6" x14ac:dyDescent="0.25">
      <c r="A1339" s="25" t="s">
        <v>266</v>
      </c>
      <c r="B1339" s="25" t="s">
        <v>1896</v>
      </c>
      <c r="C1339" s="25" t="s">
        <v>2652</v>
      </c>
      <c r="D1339" s="25" t="s">
        <v>944</v>
      </c>
      <c r="E1339" s="25" t="s">
        <v>997</v>
      </c>
      <c r="F1339" s="25" t="s">
        <v>2045</v>
      </c>
    </row>
    <row r="1340" spans="1:6" x14ac:dyDescent="0.25">
      <c r="A1340" s="25" t="s">
        <v>266</v>
      </c>
      <c r="B1340" s="25" t="s">
        <v>1375</v>
      </c>
      <c r="C1340" s="25" t="s">
        <v>2652</v>
      </c>
      <c r="D1340" s="25" t="s">
        <v>944</v>
      </c>
      <c r="E1340" s="25" t="s">
        <v>997</v>
      </c>
      <c r="F1340" s="25" t="s">
        <v>1505</v>
      </c>
    </row>
    <row r="1341" spans="1:6" x14ac:dyDescent="0.25">
      <c r="A1341" s="25" t="s">
        <v>1367</v>
      </c>
      <c r="B1341" s="25" t="s">
        <v>1356</v>
      </c>
      <c r="C1341" s="25" t="s">
        <v>2653</v>
      </c>
      <c r="D1341" s="25" t="s">
        <v>1368</v>
      </c>
      <c r="E1341" s="25" t="s">
        <v>1369</v>
      </c>
      <c r="F1341" s="25" t="s">
        <v>1370</v>
      </c>
    </row>
    <row r="1342" spans="1:6" x14ac:dyDescent="0.25">
      <c r="A1342" s="25" t="s">
        <v>317</v>
      </c>
      <c r="B1342" s="25" t="s">
        <v>1815</v>
      </c>
      <c r="C1342" s="25" t="s">
        <v>2654</v>
      </c>
      <c r="D1342" s="25" t="s">
        <v>1393</v>
      </c>
      <c r="E1342" s="25" t="s">
        <v>1394</v>
      </c>
      <c r="F1342" s="25" t="s">
        <v>1858</v>
      </c>
    </row>
    <row r="1343" spans="1:6" x14ac:dyDescent="0.25">
      <c r="A1343" s="25" t="s">
        <v>317</v>
      </c>
      <c r="B1343" s="25" t="s">
        <v>1375</v>
      </c>
      <c r="C1343" s="25" t="s">
        <v>2654</v>
      </c>
      <c r="D1343" s="25" t="s">
        <v>1393</v>
      </c>
      <c r="E1343" s="25" t="s">
        <v>1394</v>
      </c>
      <c r="F1343" s="25" t="s">
        <v>1395</v>
      </c>
    </row>
    <row r="1344" spans="1:6" x14ac:dyDescent="0.25">
      <c r="A1344" s="25" t="s">
        <v>264</v>
      </c>
      <c r="B1344" s="25" t="s">
        <v>350</v>
      </c>
      <c r="C1344" s="25" t="s">
        <v>2655</v>
      </c>
      <c r="D1344" s="25" t="s">
        <v>989</v>
      </c>
      <c r="E1344" s="25" t="s">
        <v>990</v>
      </c>
      <c r="F1344" s="25" t="s">
        <v>991</v>
      </c>
    </row>
    <row r="1345" spans="1:6" x14ac:dyDescent="0.25">
      <c r="A1345" s="25" t="s">
        <v>264</v>
      </c>
      <c r="B1345" s="25" t="s">
        <v>1896</v>
      </c>
      <c r="C1345" s="25" t="s">
        <v>2655</v>
      </c>
      <c r="D1345" s="25" t="s">
        <v>989</v>
      </c>
      <c r="E1345" s="25" t="s">
        <v>990</v>
      </c>
      <c r="F1345" s="25" t="s">
        <v>2048</v>
      </c>
    </row>
    <row r="1346" spans="1:6" x14ac:dyDescent="0.25">
      <c r="A1346" s="25" t="s">
        <v>264</v>
      </c>
      <c r="B1346" s="25" t="s">
        <v>1744</v>
      </c>
      <c r="C1346" s="25" t="s">
        <v>2655</v>
      </c>
      <c r="D1346" s="25" t="s">
        <v>989</v>
      </c>
      <c r="E1346" s="25" t="s">
        <v>990</v>
      </c>
      <c r="F1346" s="25" t="s">
        <v>1782</v>
      </c>
    </row>
    <row r="1347" spans="1:6" x14ac:dyDescent="0.25">
      <c r="A1347" s="25" t="s">
        <v>264</v>
      </c>
      <c r="B1347" s="25" t="s">
        <v>1815</v>
      </c>
      <c r="C1347" s="25" t="s">
        <v>2655</v>
      </c>
      <c r="D1347" s="25" t="s">
        <v>989</v>
      </c>
      <c r="E1347" s="25" t="s">
        <v>990</v>
      </c>
      <c r="F1347" s="25" t="s">
        <v>1862</v>
      </c>
    </row>
    <row r="1348" spans="1:6" x14ac:dyDescent="0.25">
      <c r="A1348" s="25" t="s">
        <v>264</v>
      </c>
      <c r="B1348" s="25" t="s">
        <v>1110</v>
      </c>
      <c r="C1348" s="25" t="s">
        <v>2655</v>
      </c>
      <c r="D1348" s="25" t="s">
        <v>989</v>
      </c>
      <c r="E1348" s="25" t="s">
        <v>990</v>
      </c>
      <c r="F1348" s="25" t="s">
        <v>1192</v>
      </c>
    </row>
    <row r="1349" spans="1:6" x14ac:dyDescent="0.25">
      <c r="A1349" s="25" t="s">
        <v>264</v>
      </c>
      <c r="B1349" s="25" t="s">
        <v>1568</v>
      </c>
      <c r="C1349" s="25" t="s">
        <v>2655</v>
      </c>
      <c r="D1349" s="25" t="s">
        <v>989</v>
      </c>
      <c r="E1349" s="25" t="s">
        <v>990</v>
      </c>
      <c r="F1349" s="25" t="s">
        <v>1618</v>
      </c>
    </row>
    <row r="1350" spans="1:6" x14ac:dyDescent="0.25">
      <c r="A1350" s="25" t="s">
        <v>264</v>
      </c>
      <c r="B1350" s="25" t="s">
        <v>1658</v>
      </c>
      <c r="C1350" s="25" t="s">
        <v>2655</v>
      </c>
      <c r="D1350" s="25" t="s">
        <v>989</v>
      </c>
      <c r="E1350" s="25" t="s">
        <v>990</v>
      </c>
      <c r="F1350" s="25" t="s">
        <v>1702</v>
      </c>
    </row>
    <row r="1351" spans="1:6" x14ac:dyDescent="0.25">
      <c r="A1351" s="25" t="s">
        <v>264</v>
      </c>
      <c r="B1351" s="25" t="s">
        <v>1532</v>
      </c>
      <c r="C1351" s="25" t="s">
        <v>2655</v>
      </c>
      <c r="D1351" s="25" t="s">
        <v>989</v>
      </c>
      <c r="E1351" s="25" t="s">
        <v>990</v>
      </c>
      <c r="F1351" s="25" t="s">
        <v>1558</v>
      </c>
    </row>
    <row r="1352" spans="1:6" x14ac:dyDescent="0.25">
      <c r="A1352" s="25" t="s">
        <v>264</v>
      </c>
      <c r="B1352" s="25" t="s">
        <v>2225</v>
      </c>
      <c r="C1352" s="25" t="s">
        <v>2655</v>
      </c>
      <c r="D1352" s="25" t="s">
        <v>989</v>
      </c>
      <c r="E1352" s="25" t="s">
        <v>990</v>
      </c>
      <c r="F1352" s="25" t="s">
        <v>2252</v>
      </c>
    </row>
    <row r="1353" spans="1:6" x14ac:dyDescent="0.25">
      <c r="A1353" s="25" t="s">
        <v>264</v>
      </c>
      <c r="B1353" s="25" t="s">
        <v>1375</v>
      </c>
      <c r="C1353" s="25" t="s">
        <v>2655</v>
      </c>
      <c r="D1353" s="25" t="s">
        <v>989</v>
      </c>
      <c r="E1353" s="25" t="s">
        <v>990</v>
      </c>
      <c r="F1353" s="25" t="s">
        <v>1400</v>
      </c>
    </row>
    <row r="1354" spans="1:6" x14ac:dyDescent="0.25">
      <c r="A1354" s="25" t="s">
        <v>265</v>
      </c>
      <c r="B1354" s="25" t="s">
        <v>350</v>
      </c>
      <c r="C1354" s="25" t="s">
        <v>2656</v>
      </c>
      <c r="D1354" s="25" t="s">
        <v>992</v>
      </c>
      <c r="E1354" s="25" t="s">
        <v>993</v>
      </c>
      <c r="F1354" s="25" t="s">
        <v>994</v>
      </c>
    </row>
    <row r="1355" spans="1:6" x14ac:dyDescent="0.25">
      <c r="A1355" s="25" t="s">
        <v>265</v>
      </c>
      <c r="B1355" s="25" t="s">
        <v>1896</v>
      </c>
      <c r="C1355" s="25" t="s">
        <v>2656</v>
      </c>
      <c r="D1355" s="25" t="s">
        <v>992</v>
      </c>
      <c r="E1355" s="25" t="s">
        <v>993</v>
      </c>
      <c r="F1355" s="25" t="s">
        <v>3046</v>
      </c>
    </row>
    <row r="1356" spans="1:6" x14ac:dyDescent="0.25">
      <c r="A1356" s="25" t="s">
        <v>265</v>
      </c>
      <c r="B1356" s="25" t="s">
        <v>2077</v>
      </c>
      <c r="C1356" s="25" t="s">
        <v>2656</v>
      </c>
      <c r="D1356" s="25" t="s">
        <v>992</v>
      </c>
      <c r="E1356" s="25" t="s">
        <v>993</v>
      </c>
      <c r="F1356" s="25" t="s">
        <v>3047</v>
      </c>
    </row>
    <row r="1357" spans="1:6" x14ac:dyDescent="0.25">
      <c r="A1357" s="25" t="s">
        <v>265</v>
      </c>
      <c r="B1357" s="25" t="s">
        <v>1744</v>
      </c>
      <c r="C1357" s="25" t="s">
        <v>2656</v>
      </c>
      <c r="D1357" s="25" t="s">
        <v>992</v>
      </c>
      <c r="E1357" s="25" t="s">
        <v>993</v>
      </c>
      <c r="F1357" s="25" t="s">
        <v>1793</v>
      </c>
    </row>
    <row r="1358" spans="1:6" x14ac:dyDescent="0.25">
      <c r="A1358" s="25" t="s">
        <v>265</v>
      </c>
      <c r="B1358" s="25" t="s">
        <v>1815</v>
      </c>
      <c r="C1358" s="25" t="s">
        <v>2656</v>
      </c>
      <c r="D1358" s="25" t="s">
        <v>992</v>
      </c>
      <c r="E1358" s="25" t="s">
        <v>993</v>
      </c>
      <c r="F1358" s="25" t="s">
        <v>1873</v>
      </c>
    </row>
    <row r="1359" spans="1:6" x14ac:dyDescent="0.25">
      <c r="A1359" s="25" t="s">
        <v>265</v>
      </c>
      <c r="B1359" s="25" t="s">
        <v>1110</v>
      </c>
      <c r="C1359" s="25" t="s">
        <v>2656</v>
      </c>
      <c r="D1359" s="25" t="s">
        <v>992</v>
      </c>
      <c r="E1359" s="25" t="s">
        <v>993</v>
      </c>
      <c r="F1359" s="25" t="s">
        <v>1168</v>
      </c>
    </row>
    <row r="1360" spans="1:6" x14ac:dyDescent="0.25">
      <c r="A1360" s="25" t="s">
        <v>265</v>
      </c>
      <c r="B1360" s="25" t="s">
        <v>1568</v>
      </c>
      <c r="C1360" s="25" t="s">
        <v>2656</v>
      </c>
      <c r="D1360" s="25" t="s">
        <v>992</v>
      </c>
      <c r="E1360" s="25" t="s">
        <v>993</v>
      </c>
      <c r="F1360" s="25" t="s">
        <v>1621</v>
      </c>
    </row>
    <row r="1361" spans="1:6" x14ac:dyDescent="0.25">
      <c r="A1361" s="25" t="s">
        <v>265</v>
      </c>
      <c r="B1361" s="25" t="s">
        <v>1658</v>
      </c>
      <c r="C1361" s="25" t="s">
        <v>2656</v>
      </c>
      <c r="D1361" s="25" t="s">
        <v>992</v>
      </c>
      <c r="E1361" s="25" t="s">
        <v>993</v>
      </c>
      <c r="F1361" s="25" t="s">
        <v>1705</v>
      </c>
    </row>
    <row r="1362" spans="1:6" x14ac:dyDescent="0.25">
      <c r="A1362" s="25" t="s">
        <v>265</v>
      </c>
      <c r="B1362" s="25" t="s">
        <v>2225</v>
      </c>
      <c r="C1362" s="25" t="s">
        <v>2656</v>
      </c>
      <c r="D1362" s="25" t="s">
        <v>992</v>
      </c>
      <c r="E1362" s="25" t="s">
        <v>993</v>
      </c>
      <c r="F1362" s="25" t="s">
        <v>2258</v>
      </c>
    </row>
    <row r="1363" spans="1:6" x14ac:dyDescent="0.25">
      <c r="A1363" s="25" t="s">
        <v>265</v>
      </c>
      <c r="B1363" s="25" t="s">
        <v>1723</v>
      </c>
      <c r="C1363" s="25" t="s">
        <v>2656</v>
      </c>
      <c r="D1363" s="25" t="s">
        <v>992</v>
      </c>
      <c r="E1363" s="25" t="s">
        <v>993</v>
      </c>
      <c r="F1363" s="25" t="s">
        <v>3048</v>
      </c>
    </row>
    <row r="1364" spans="1:6" x14ac:dyDescent="0.25">
      <c r="A1364" s="25" t="s">
        <v>265</v>
      </c>
      <c r="B1364" s="25" t="s">
        <v>1375</v>
      </c>
      <c r="C1364" s="25" t="s">
        <v>2656</v>
      </c>
      <c r="D1364" s="25" t="s">
        <v>992</v>
      </c>
      <c r="E1364" s="25" t="s">
        <v>993</v>
      </c>
      <c r="F1364" s="25" t="s">
        <v>1476</v>
      </c>
    </row>
    <row r="1365" spans="1:6" x14ac:dyDescent="0.25">
      <c r="A1365" s="25" t="s">
        <v>321</v>
      </c>
      <c r="B1365" s="25" t="s">
        <v>1744</v>
      </c>
      <c r="C1365" s="25" t="s">
        <v>3049</v>
      </c>
      <c r="D1365" s="25" t="s">
        <v>1777</v>
      </c>
      <c r="E1365" s="25" t="s">
        <v>1410</v>
      </c>
      <c r="F1365" s="25" t="s">
        <v>1778</v>
      </c>
    </row>
    <row r="1366" spans="1:6" x14ac:dyDescent="0.25">
      <c r="A1366" s="25" t="s">
        <v>321</v>
      </c>
      <c r="B1366" s="25" t="s">
        <v>1815</v>
      </c>
      <c r="C1366" s="25" t="s">
        <v>3049</v>
      </c>
      <c r="D1366" s="25" t="s">
        <v>1777</v>
      </c>
      <c r="E1366" s="25" t="s">
        <v>1410</v>
      </c>
      <c r="F1366" s="25" t="s">
        <v>1860</v>
      </c>
    </row>
    <row r="1367" spans="1:6" x14ac:dyDescent="0.25">
      <c r="A1367" s="25" t="s">
        <v>321</v>
      </c>
      <c r="B1367" s="25" t="s">
        <v>1532</v>
      </c>
      <c r="C1367" s="25" t="s">
        <v>3049</v>
      </c>
      <c r="D1367" s="25" t="s">
        <v>1777</v>
      </c>
      <c r="E1367" s="25" t="s">
        <v>1410</v>
      </c>
      <c r="F1367" s="25" t="s">
        <v>3050</v>
      </c>
    </row>
    <row r="1368" spans="1:6" x14ac:dyDescent="0.25">
      <c r="A1368" s="25" t="s">
        <v>321</v>
      </c>
      <c r="B1368" s="25" t="s">
        <v>1375</v>
      </c>
      <c r="C1368" s="25" t="s">
        <v>2657</v>
      </c>
      <c r="D1368" s="25" t="s">
        <v>530</v>
      </c>
      <c r="E1368" s="25" t="s">
        <v>1410</v>
      </c>
      <c r="F1368" s="25" t="s">
        <v>1411</v>
      </c>
    </row>
    <row r="1369" spans="1:6" x14ac:dyDescent="0.25">
      <c r="A1369" s="25" t="s">
        <v>280</v>
      </c>
      <c r="B1369" s="25" t="s">
        <v>350</v>
      </c>
      <c r="C1369" s="25" t="s">
        <v>2658</v>
      </c>
      <c r="D1369" s="25" t="s">
        <v>992</v>
      </c>
      <c r="E1369" s="25" t="s">
        <v>1038</v>
      </c>
      <c r="F1369" s="25" t="s">
        <v>1039</v>
      </c>
    </row>
    <row r="1370" spans="1:6" x14ac:dyDescent="0.25">
      <c r="A1370" s="25" t="s">
        <v>280</v>
      </c>
      <c r="B1370" s="25" t="s">
        <v>1896</v>
      </c>
      <c r="C1370" s="25" t="s">
        <v>2658</v>
      </c>
      <c r="D1370" s="25" t="s">
        <v>992</v>
      </c>
      <c r="E1370" s="25" t="s">
        <v>1038</v>
      </c>
      <c r="F1370" s="25" t="s">
        <v>2053</v>
      </c>
    </row>
    <row r="1371" spans="1:6" x14ac:dyDescent="0.25">
      <c r="A1371" s="25" t="s">
        <v>280</v>
      </c>
      <c r="B1371" s="25" t="s">
        <v>2152</v>
      </c>
      <c r="C1371" s="25" t="s">
        <v>2658</v>
      </c>
      <c r="D1371" s="25" t="s">
        <v>992</v>
      </c>
      <c r="E1371" s="25" t="s">
        <v>1038</v>
      </c>
      <c r="F1371" s="25" t="s">
        <v>2192</v>
      </c>
    </row>
    <row r="1372" spans="1:6" x14ac:dyDescent="0.25">
      <c r="A1372" s="25" t="s">
        <v>280</v>
      </c>
      <c r="B1372" s="25" t="s">
        <v>1815</v>
      </c>
      <c r="C1372" s="25" t="s">
        <v>2658</v>
      </c>
      <c r="D1372" s="25" t="s">
        <v>992</v>
      </c>
      <c r="E1372" s="25" t="s">
        <v>1038</v>
      </c>
      <c r="F1372" s="25" t="s">
        <v>1875</v>
      </c>
    </row>
    <row r="1373" spans="1:6" x14ac:dyDescent="0.25">
      <c r="A1373" s="25" t="s">
        <v>310</v>
      </c>
      <c r="B1373" s="25" t="s">
        <v>1896</v>
      </c>
      <c r="C1373" s="25" t="s">
        <v>2659</v>
      </c>
      <c r="D1373" s="25" t="s">
        <v>1197</v>
      </c>
      <c r="E1373" s="25" t="s">
        <v>1198</v>
      </c>
      <c r="F1373" s="25" t="s">
        <v>2059</v>
      </c>
    </row>
    <row r="1374" spans="1:6" x14ac:dyDescent="0.25">
      <c r="A1374" s="25" t="s">
        <v>310</v>
      </c>
      <c r="B1374" s="25" t="s">
        <v>2109</v>
      </c>
      <c r="C1374" s="25" t="s">
        <v>2659</v>
      </c>
      <c r="D1374" s="25" t="s">
        <v>1197</v>
      </c>
      <c r="E1374" s="25" t="s">
        <v>1198</v>
      </c>
      <c r="F1374" s="25" t="s">
        <v>2148</v>
      </c>
    </row>
    <row r="1375" spans="1:6" x14ac:dyDescent="0.25">
      <c r="A1375" s="25" t="s">
        <v>310</v>
      </c>
      <c r="B1375" s="25" t="s">
        <v>1744</v>
      </c>
      <c r="C1375" s="25" t="s">
        <v>2659</v>
      </c>
      <c r="D1375" s="25" t="s">
        <v>1197</v>
      </c>
      <c r="E1375" s="25" t="s">
        <v>1198</v>
      </c>
      <c r="F1375" s="25" t="s">
        <v>1797</v>
      </c>
    </row>
    <row r="1376" spans="1:6" x14ac:dyDescent="0.25">
      <c r="A1376" s="25" t="s">
        <v>310</v>
      </c>
      <c r="B1376" s="25" t="s">
        <v>1815</v>
      </c>
      <c r="C1376" s="25" t="s">
        <v>2659</v>
      </c>
      <c r="D1376" s="25" t="s">
        <v>1197</v>
      </c>
      <c r="E1376" s="25" t="s">
        <v>1198</v>
      </c>
      <c r="F1376" s="25" t="s">
        <v>1878</v>
      </c>
    </row>
    <row r="1377" spans="1:6" x14ac:dyDescent="0.25">
      <c r="A1377" s="25" t="s">
        <v>310</v>
      </c>
      <c r="B1377" s="25" t="s">
        <v>2716</v>
      </c>
      <c r="C1377" s="25" t="s">
        <v>2659</v>
      </c>
      <c r="D1377" s="25" t="s">
        <v>1197</v>
      </c>
      <c r="E1377" s="25" t="s">
        <v>1198</v>
      </c>
      <c r="F1377" s="25" t="s">
        <v>2732</v>
      </c>
    </row>
    <row r="1378" spans="1:6" x14ac:dyDescent="0.25">
      <c r="A1378" s="25" t="s">
        <v>310</v>
      </c>
      <c r="B1378" s="25" t="s">
        <v>1227</v>
      </c>
      <c r="C1378" s="25" t="s">
        <v>3051</v>
      </c>
      <c r="D1378" s="25" t="s">
        <v>1197</v>
      </c>
      <c r="E1378" s="25" t="s">
        <v>1317</v>
      </c>
      <c r="F1378" s="25" t="s">
        <v>1318</v>
      </c>
    </row>
    <row r="1379" spans="1:6" x14ac:dyDescent="0.25">
      <c r="A1379" s="25" t="s">
        <v>310</v>
      </c>
      <c r="B1379" s="25" t="s">
        <v>1110</v>
      </c>
      <c r="C1379" s="25" t="s">
        <v>2659</v>
      </c>
      <c r="D1379" s="25" t="s">
        <v>1197</v>
      </c>
      <c r="E1379" s="25" t="s">
        <v>1198</v>
      </c>
      <c r="F1379" s="25" t="s">
        <v>1199</v>
      </c>
    </row>
    <row r="1380" spans="1:6" x14ac:dyDescent="0.25">
      <c r="A1380" s="25" t="s">
        <v>310</v>
      </c>
      <c r="B1380" s="25" t="s">
        <v>1568</v>
      </c>
      <c r="C1380" s="25" t="s">
        <v>2659</v>
      </c>
      <c r="D1380" s="25" t="s">
        <v>1197</v>
      </c>
      <c r="E1380" s="25" t="s">
        <v>1198</v>
      </c>
      <c r="F1380" s="25" t="s">
        <v>1627</v>
      </c>
    </row>
    <row r="1381" spans="1:6" x14ac:dyDescent="0.25">
      <c r="A1381" s="25" t="s">
        <v>310</v>
      </c>
      <c r="B1381" s="25" t="s">
        <v>1658</v>
      </c>
      <c r="C1381" s="25" t="s">
        <v>2659</v>
      </c>
      <c r="D1381" s="25" t="s">
        <v>1197</v>
      </c>
      <c r="E1381" s="25" t="s">
        <v>1198</v>
      </c>
      <c r="F1381" s="25" t="s">
        <v>1709</v>
      </c>
    </row>
    <row r="1382" spans="1:6" x14ac:dyDescent="0.25">
      <c r="A1382" s="25" t="s">
        <v>310</v>
      </c>
      <c r="B1382" s="25" t="s">
        <v>1532</v>
      </c>
      <c r="C1382" s="25" t="s">
        <v>2659</v>
      </c>
      <c r="D1382" s="25" t="s">
        <v>1197</v>
      </c>
      <c r="E1382" s="25" t="s">
        <v>1198</v>
      </c>
      <c r="F1382" s="25" t="s">
        <v>1563</v>
      </c>
    </row>
    <row r="1383" spans="1:6" x14ac:dyDescent="0.25">
      <c r="A1383" s="25" t="s">
        <v>310</v>
      </c>
      <c r="B1383" s="25" t="s">
        <v>2225</v>
      </c>
      <c r="C1383" s="25" t="s">
        <v>2659</v>
      </c>
      <c r="D1383" s="25" t="s">
        <v>1197</v>
      </c>
      <c r="E1383" s="25" t="s">
        <v>1198</v>
      </c>
      <c r="F1383" s="25" t="s">
        <v>2268</v>
      </c>
    </row>
    <row r="1384" spans="1:6" x14ac:dyDescent="0.25">
      <c r="A1384" s="25" t="s">
        <v>310</v>
      </c>
      <c r="B1384" s="25" t="s">
        <v>1375</v>
      </c>
      <c r="C1384" s="25" t="s">
        <v>2659</v>
      </c>
      <c r="D1384" s="25" t="s">
        <v>1197</v>
      </c>
      <c r="E1384" s="25" t="s">
        <v>1198</v>
      </c>
      <c r="F1384" s="25" t="s">
        <v>1418</v>
      </c>
    </row>
    <row r="1385" spans="1:6" x14ac:dyDescent="0.25">
      <c r="A1385" s="25" t="s">
        <v>303</v>
      </c>
      <c r="B1385" s="25" t="s">
        <v>1110</v>
      </c>
      <c r="C1385" s="25" t="s">
        <v>2660</v>
      </c>
      <c r="D1385" s="25" t="s">
        <v>1172</v>
      </c>
      <c r="E1385" s="25" t="s">
        <v>1173</v>
      </c>
      <c r="F1385" s="25" t="s">
        <v>1174</v>
      </c>
    </row>
    <row r="1386" spans="1:6" x14ac:dyDescent="0.25">
      <c r="A1386" s="25" t="s">
        <v>293</v>
      </c>
      <c r="B1386" s="25" t="s">
        <v>350</v>
      </c>
      <c r="C1386" s="25" t="s">
        <v>2661</v>
      </c>
      <c r="D1386" s="25" t="s">
        <v>1098</v>
      </c>
      <c r="E1386" s="25" t="s">
        <v>1099</v>
      </c>
      <c r="F1386" s="25" t="s">
        <v>1100</v>
      </c>
    </row>
    <row r="1387" spans="1:6" x14ac:dyDescent="0.25">
      <c r="A1387" s="25" t="s">
        <v>293</v>
      </c>
      <c r="B1387" s="25" t="s">
        <v>1110</v>
      </c>
      <c r="C1387" s="25" t="s">
        <v>2661</v>
      </c>
      <c r="D1387" s="25" t="s">
        <v>1098</v>
      </c>
      <c r="E1387" s="25" t="s">
        <v>1099</v>
      </c>
      <c r="F1387" s="25" t="s">
        <v>1200</v>
      </c>
    </row>
    <row r="1388" spans="1:6" x14ac:dyDescent="0.25">
      <c r="A1388" s="25" t="s">
        <v>267</v>
      </c>
      <c r="B1388" s="25" t="s">
        <v>350</v>
      </c>
      <c r="C1388" s="25" t="s">
        <v>2662</v>
      </c>
      <c r="D1388" s="25" t="s">
        <v>999</v>
      </c>
      <c r="E1388" s="25" t="s">
        <v>1000</v>
      </c>
      <c r="F1388" s="25" t="s">
        <v>1001</v>
      </c>
    </row>
    <row r="1389" spans="1:6" x14ac:dyDescent="0.25">
      <c r="A1389" s="25" t="s">
        <v>307</v>
      </c>
      <c r="B1389" s="25" t="s">
        <v>1110</v>
      </c>
      <c r="C1389" s="25" t="s">
        <v>2663</v>
      </c>
      <c r="D1389" s="25" t="s">
        <v>413</v>
      </c>
      <c r="E1389" s="25" t="s">
        <v>1185</v>
      </c>
      <c r="F1389" s="25" t="s">
        <v>1186</v>
      </c>
    </row>
    <row r="1390" spans="1:6" x14ac:dyDescent="0.25">
      <c r="A1390" s="25" t="s">
        <v>3052</v>
      </c>
      <c r="B1390" s="25" t="s">
        <v>1227</v>
      </c>
      <c r="C1390" s="25" t="s">
        <v>3053</v>
      </c>
      <c r="D1390" s="25" t="s">
        <v>906</v>
      </c>
      <c r="E1390" s="25" t="s">
        <v>3054</v>
      </c>
      <c r="F1390" s="25" t="s">
        <v>1325</v>
      </c>
    </row>
    <row r="1391" spans="1:6" x14ac:dyDescent="0.25">
      <c r="A1391" s="25" t="s">
        <v>3052</v>
      </c>
      <c r="B1391" s="25" t="s">
        <v>1356</v>
      </c>
      <c r="C1391" s="25" t="s">
        <v>3055</v>
      </c>
      <c r="D1391" s="25" t="s">
        <v>906</v>
      </c>
      <c r="E1391" s="25" t="s">
        <v>3056</v>
      </c>
      <c r="F1391" s="25" t="s">
        <v>1374</v>
      </c>
    </row>
    <row r="1392" spans="1:6" x14ac:dyDescent="0.25">
      <c r="A1392" s="25" t="s">
        <v>271</v>
      </c>
      <c r="B1392" s="25" t="s">
        <v>350</v>
      </c>
      <c r="C1392" s="25" t="s">
        <v>2664</v>
      </c>
      <c r="D1392" s="25" t="s">
        <v>1009</v>
      </c>
      <c r="E1392" s="25" t="s">
        <v>1010</v>
      </c>
      <c r="F1392" s="25" t="s">
        <v>1011</v>
      </c>
    </row>
    <row r="1393" spans="1:6" x14ac:dyDescent="0.25">
      <c r="A1393" s="25" t="s">
        <v>3057</v>
      </c>
      <c r="B1393" s="25" t="s">
        <v>1815</v>
      </c>
      <c r="C1393" s="25" t="s">
        <v>3058</v>
      </c>
      <c r="D1393" s="25" t="s">
        <v>3059</v>
      </c>
      <c r="E1393" s="25" t="s">
        <v>3060</v>
      </c>
      <c r="F1393" s="25" t="s">
        <v>3061</v>
      </c>
    </row>
    <row r="1394" spans="1:6" x14ac:dyDescent="0.25">
      <c r="A1394" s="25" t="s">
        <v>1790</v>
      </c>
      <c r="B1394" s="25" t="s">
        <v>2152</v>
      </c>
      <c r="C1394" s="25" t="s">
        <v>2665</v>
      </c>
      <c r="D1394" s="25" t="s">
        <v>377</v>
      </c>
      <c r="E1394" s="25" t="s">
        <v>1791</v>
      </c>
      <c r="F1394" s="25" t="s">
        <v>2199</v>
      </c>
    </row>
    <row r="1395" spans="1:6" x14ac:dyDescent="0.25">
      <c r="A1395" s="25" t="s">
        <v>1790</v>
      </c>
      <c r="B1395" s="25" t="s">
        <v>1744</v>
      </c>
      <c r="C1395" s="25" t="s">
        <v>2665</v>
      </c>
      <c r="D1395" s="25" t="s">
        <v>377</v>
      </c>
      <c r="E1395" s="25" t="s">
        <v>1791</v>
      </c>
      <c r="F1395" s="25" t="s">
        <v>1792</v>
      </c>
    </row>
    <row r="1396" spans="1:6" x14ac:dyDescent="0.25">
      <c r="A1396" s="25" t="s">
        <v>1790</v>
      </c>
      <c r="B1396" s="25" t="s">
        <v>1815</v>
      </c>
      <c r="C1396" s="25" t="s">
        <v>2665</v>
      </c>
      <c r="D1396" s="25" t="s">
        <v>377</v>
      </c>
      <c r="E1396" s="25" t="s">
        <v>1791</v>
      </c>
      <c r="F1396" s="25" t="s">
        <v>1872</v>
      </c>
    </row>
    <row r="1397" spans="1:6" x14ac:dyDescent="0.25">
      <c r="A1397" s="25" t="s">
        <v>1790</v>
      </c>
      <c r="B1397" s="25" t="s">
        <v>2716</v>
      </c>
      <c r="C1397" s="25" t="s">
        <v>2665</v>
      </c>
      <c r="D1397" s="25" t="s">
        <v>377</v>
      </c>
      <c r="E1397" s="25" t="s">
        <v>1791</v>
      </c>
      <c r="F1397" s="25" t="s">
        <v>3062</v>
      </c>
    </row>
    <row r="1398" spans="1:6" x14ac:dyDescent="0.25">
      <c r="A1398" s="25" t="s">
        <v>1790</v>
      </c>
      <c r="B1398" s="25" t="s">
        <v>2225</v>
      </c>
      <c r="C1398" s="25" t="s">
        <v>2665</v>
      </c>
      <c r="D1398" s="25" t="s">
        <v>377</v>
      </c>
      <c r="E1398" s="25" t="s">
        <v>1791</v>
      </c>
      <c r="F1398" s="25" t="s">
        <v>3063</v>
      </c>
    </row>
    <row r="1399" spans="1:6" x14ac:dyDescent="0.25">
      <c r="A1399" s="25" t="s">
        <v>1811</v>
      </c>
      <c r="B1399" s="25" t="s">
        <v>1744</v>
      </c>
      <c r="C1399" s="25" t="s">
        <v>2666</v>
      </c>
      <c r="D1399" s="25" t="s">
        <v>1812</v>
      </c>
      <c r="E1399" s="25" t="s">
        <v>1813</v>
      </c>
      <c r="F1399" s="25" t="s">
        <v>1814</v>
      </c>
    </row>
    <row r="1400" spans="1:6" x14ac:dyDescent="0.25">
      <c r="A1400" s="25" t="s">
        <v>1811</v>
      </c>
      <c r="B1400" s="25" t="s">
        <v>1815</v>
      </c>
      <c r="C1400" s="25" t="s">
        <v>2666</v>
      </c>
      <c r="D1400" s="25" t="s">
        <v>1812</v>
      </c>
      <c r="E1400" s="25" t="s">
        <v>1813</v>
      </c>
      <c r="F1400" s="25" t="s">
        <v>1894</v>
      </c>
    </row>
    <row r="1401" spans="1:6" x14ac:dyDescent="0.25">
      <c r="A1401" s="25" t="s">
        <v>1811</v>
      </c>
      <c r="B1401" s="25" t="s">
        <v>1375</v>
      </c>
      <c r="C1401" s="25" t="s">
        <v>2666</v>
      </c>
      <c r="D1401" s="25" t="s">
        <v>1812</v>
      </c>
      <c r="E1401" s="25" t="s">
        <v>1813</v>
      </c>
      <c r="F1401" s="25" t="s">
        <v>3064</v>
      </c>
    </row>
    <row r="1402" spans="1:6" x14ac:dyDescent="0.25">
      <c r="A1402" s="25" t="s">
        <v>3065</v>
      </c>
      <c r="B1402" s="25" t="s">
        <v>350</v>
      </c>
      <c r="C1402" s="25" t="s">
        <v>3066</v>
      </c>
      <c r="D1402" s="25" t="s">
        <v>3067</v>
      </c>
      <c r="E1402" s="25" t="s">
        <v>3068</v>
      </c>
      <c r="F1402" s="25" t="s">
        <v>3069</v>
      </c>
    </row>
    <row r="1403" spans="1:6" x14ac:dyDescent="0.25">
      <c r="A1403" s="25" t="s">
        <v>334</v>
      </c>
      <c r="B1403" s="25" t="s">
        <v>1568</v>
      </c>
      <c r="C1403" s="25" t="s">
        <v>2667</v>
      </c>
      <c r="D1403" s="25" t="s">
        <v>1519</v>
      </c>
      <c r="E1403" s="25" t="s">
        <v>1520</v>
      </c>
      <c r="F1403" s="25" t="s">
        <v>1654</v>
      </c>
    </row>
    <row r="1404" spans="1:6" x14ac:dyDescent="0.25">
      <c r="A1404" s="25" t="s">
        <v>334</v>
      </c>
      <c r="B1404" s="25" t="s">
        <v>1375</v>
      </c>
      <c r="C1404" s="25" t="s">
        <v>2667</v>
      </c>
      <c r="D1404" s="25" t="s">
        <v>1519</v>
      </c>
      <c r="E1404" s="25" t="s">
        <v>1520</v>
      </c>
      <c r="F1404" s="25" t="s">
        <v>1521</v>
      </c>
    </row>
    <row r="1405" spans="1:6" x14ac:dyDescent="0.25">
      <c r="A1405" s="25" t="s">
        <v>3070</v>
      </c>
      <c r="B1405" s="25" t="s">
        <v>1227</v>
      </c>
      <c r="C1405" s="25" t="s">
        <v>3071</v>
      </c>
      <c r="D1405" s="25" t="s">
        <v>906</v>
      </c>
      <c r="E1405" s="25" t="s">
        <v>3072</v>
      </c>
      <c r="F1405" s="25" t="s">
        <v>3073</v>
      </c>
    </row>
    <row r="1406" spans="1:6" x14ac:dyDescent="0.25">
      <c r="A1406" s="25" t="s">
        <v>3070</v>
      </c>
      <c r="B1406" s="25" t="s">
        <v>1356</v>
      </c>
      <c r="C1406" s="25" t="s">
        <v>3071</v>
      </c>
      <c r="D1406" s="25" t="s">
        <v>906</v>
      </c>
      <c r="E1406" s="25" t="s">
        <v>3072</v>
      </c>
      <c r="F1406" s="25" t="s">
        <v>3074</v>
      </c>
    </row>
    <row r="1407" spans="1:6" x14ac:dyDescent="0.25">
      <c r="A1407" s="25" t="s">
        <v>3075</v>
      </c>
      <c r="B1407" s="25" t="s">
        <v>350</v>
      </c>
      <c r="C1407" s="25" t="s">
        <v>3076</v>
      </c>
      <c r="D1407" s="25" t="s">
        <v>3077</v>
      </c>
      <c r="E1407" s="25" t="s">
        <v>3078</v>
      </c>
      <c r="F1407" s="25" t="s">
        <v>3079</v>
      </c>
    </row>
    <row r="1408" spans="1:6" x14ac:dyDescent="0.25">
      <c r="A1408" s="25" t="s">
        <v>272</v>
      </c>
      <c r="B1408" s="25" t="s">
        <v>350</v>
      </c>
      <c r="C1408" s="25" t="s">
        <v>2668</v>
      </c>
      <c r="D1408" s="25" t="s">
        <v>944</v>
      </c>
      <c r="E1408" s="25" t="s">
        <v>1012</v>
      </c>
      <c r="F1408" s="25" t="s">
        <v>1013</v>
      </c>
    </row>
    <row r="1409" spans="1:6" x14ac:dyDescent="0.25">
      <c r="A1409" s="25" t="s">
        <v>272</v>
      </c>
      <c r="B1409" s="25" t="s">
        <v>1896</v>
      </c>
      <c r="C1409" s="25" t="s">
        <v>2668</v>
      </c>
      <c r="D1409" s="25" t="s">
        <v>944</v>
      </c>
      <c r="E1409" s="25" t="s">
        <v>1012</v>
      </c>
      <c r="F1409" s="25" t="s">
        <v>2061</v>
      </c>
    </row>
    <row r="1410" spans="1:6" x14ac:dyDescent="0.25">
      <c r="A1410" s="25" t="s">
        <v>272</v>
      </c>
      <c r="B1410" s="25" t="s">
        <v>2152</v>
      </c>
      <c r="C1410" s="25" t="s">
        <v>2668</v>
      </c>
      <c r="D1410" s="25" t="s">
        <v>944</v>
      </c>
      <c r="E1410" s="25" t="s">
        <v>1012</v>
      </c>
      <c r="F1410" s="25" t="s">
        <v>2197</v>
      </c>
    </row>
    <row r="1411" spans="1:6" x14ac:dyDescent="0.25">
      <c r="A1411" s="25" t="s">
        <v>272</v>
      </c>
      <c r="B1411" s="25" t="s">
        <v>1744</v>
      </c>
      <c r="C1411" s="25" t="s">
        <v>2668</v>
      </c>
      <c r="D1411" s="25" t="s">
        <v>944</v>
      </c>
      <c r="E1411" s="25" t="s">
        <v>1012</v>
      </c>
      <c r="F1411" s="25" t="s">
        <v>1787</v>
      </c>
    </row>
    <row r="1412" spans="1:6" x14ac:dyDescent="0.25">
      <c r="A1412" s="25" t="s">
        <v>272</v>
      </c>
      <c r="B1412" s="25" t="s">
        <v>1815</v>
      </c>
      <c r="C1412" s="25" t="s">
        <v>2668</v>
      </c>
      <c r="D1412" s="25" t="s">
        <v>944</v>
      </c>
      <c r="E1412" s="25" t="s">
        <v>1012</v>
      </c>
      <c r="F1412" s="25" t="s">
        <v>1868</v>
      </c>
    </row>
    <row r="1413" spans="1:6" x14ac:dyDescent="0.25">
      <c r="A1413" s="25" t="s">
        <v>272</v>
      </c>
      <c r="B1413" s="25" t="s">
        <v>1658</v>
      </c>
      <c r="C1413" s="25" t="s">
        <v>2668</v>
      </c>
      <c r="D1413" s="25" t="s">
        <v>944</v>
      </c>
      <c r="E1413" s="25" t="s">
        <v>1012</v>
      </c>
      <c r="F1413" s="25" t="s">
        <v>1711</v>
      </c>
    </row>
    <row r="1414" spans="1:6" x14ac:dyDescent="0.25">
      <c r="A1414" s="25" t="s">
        <v>272</v>
      </c>
      <c r="B1414" s="25" t="s">
        <v>1375</v>
      </c>
      <c r="C1414" s="25" t="s">
        <v>2668</v>
      </c>
      <c r="D1414" s="25" t="s">
        <v>944</v>
      </c>
      <c r="E1414" s="25" t="s">
        <v>1012</v>
      </c>
      <c r="F1414" s="25" t="s">
        <v>1423</v>
      </c>
    </row>
    <row r="1415" spans="1:6" x14ac:dyDescent="0.25">
      <c r="A1415" s="25" t="s">
        <v>273</v>
      </c>
      <c r="B1415" s="25" t="s">
        <v>350</v>
      </c>
      <c r="C1415" s="25" t="s">
        <v>2669</v>
      </c>
      <c r="D1415" s="25" t="s">
        <v>1014</v>
      </c>
      <c r="E1415" s="25" t="s">
        <v>1015</v>
      </c>
      <c r="F1415" s="25" t="s">
        <v>1016</v>
      </c>
    </row>
    <row r="1416" spans="1:6" x14ac:dyDescent="0.25">
      <c r="A1416" s="25" t="s">
        <v>273</v>
      </c>
      <c r="B1416" s="25" t="s">
        <v>1896</v>
      </c>
      <c r="C1416" s="25" t="s">
        <v>2669</v>
      </c>
      <c r="D1416" s="25" t="s">
        <v>1014</v>
      </c>
      <c r="E1416" s="25" t="s">
        <v>1015</v>
      </c>
      <c r="F1416" s="25" t="s">
        <v>3080</v>
      </c>
    </row>
    <row r="1417" spans="1:6" x14ac:dyDescent="0.25">
      <c r="A1417" s="25" t="s">
        <v>2240</v>
      </c>
      <c r="B1417" s="25" t="s">
        <v>2225</v>
      </c>
      <c r="C1417" s="25" t="s">
        <v>2670</v>
      </c>
      <c r="D1417" s="25" t="s">
        <v>948</v>
      </c>
      <c r="E1417" s="25" t="s">
        <v>2241</v>
      </c>
      <c r="F1417" s="25" t="s">
        <v>2242</v>
      </c>
    </row>
    <row r="1418" spans="1:6" x14ac:dyDescent="0.25">
      <c r="A1418" s="25" t="s">
        <v>285</v>
      </c>
      <c r="B1418" s="25" t="s">
        <v>350</v>
      </c>
      <c r="C1418" s="25" t="s">
        <v>2671</v>
      </c>
      <c r="D1418" s="25" t="s">
        <v>1065</v>
      </c>
      <c r="E1418" s="25" t="s">
        <v>1066</v>
      </c>
      <c r="F1418" s="25" t="s">
        <v>1067</v>
      </c>
    </row>
    <row r="1419" spans="1:6" x14ac:dyDescent="0.25">
      <c r="A1419" s="25" t="s">
        <v>194</v>
      </c>
      <c r="B1419" s="25" t="s">
        <v>350</v>
      </c>
      <c r="C1419" s="25" t="s">
        <v>2672</v>
      </c>
      <c r="D1419" s="25" t="s">
        <v>688</v>
      </c>
      <c r="E1419" s="25" t="s">
        <v>812</v>
      </c>
      <c r="F1419" s="25" t="s">
        <v>813</v>
      </c>
    </row>
    <row r="1420" spans="1:6" x14ac:dyDescent="0.25">
      <c r="A1420" s="25" t="s">
        <v>335</v>
      </c>
      <c r="B1420" s="25" t="s">
        <v>1375</v>
      </c>
      <c r="C1420" s="25" t="s">
        <v>2673</v>
      </c>
      <c r="D1420" s="25" t="s">
        <v>1527</v>
      </c>
      <c r="E1420" s="25" t="s">
        <v>1528</v>
      </c>
      <c r="F1420" s="25" t="s">
        <v>1529</v>
      </c>
    </row>
    <row r="1421" spans="1:6" x14ac:dyDescent="0.25">
      <c r="A1421" s="25" t="s">
        <v>212</v>
      </c>
      <c r="B1421" s="25" t="s">
        <v>350</v>
      </c>
      <c r="C1421" s="25" t="s">
        <v>2674</v>
      </c>
      <c r="D1421" s="25" t="s">
        <v>377</v>
      </c>
      <c r="E1421" s="25" t="s">
        <v>859</v>
      </c>
      <c r="F1421" s="25" t="s">
        <v>860</v>
      </c>
    </row>
    <row r="1422" spans="1:6" x14ac:dyDescent="0.25">
      <c r="A1422" s="25" t="s">
        <v>212</v>
      </c>
      <c r="B1422" s="25" t="s">
        <v>1815</v>
      </c>
      <c r="C1422" s="25" t="s">
        <v>2674</v>
      </c>
      <c r="D1422" s="25" t="s">
        <v>377</v>
      </c>
      <c r="E1422" s="25" t="s">
        <v>859</v>
      </c>
      <c r="F1422" s="25" t="s">
        <v>3081</v>
      </c>
    </row>
    <row r="1423" spans="1:6" x14ac:dyDescent="0.25">
      <c r="A1423" s="25" t="s">
        <v>212</v>
      </c>
      <c r="B1423" s="25" t="s">
        <v>1375</v>
      </c>
      <c r="C1423" s="25" t="s">
        <v>2674</v>
      </c>
      <c r="D1423" s="25" t="s">
        <v>377</v>
      </c>
      <c r="E1423" s="25" t="s">
        <v>859</v>
      </c>
      <c r="F1423" s="25" t="s">
        <v>1408</v>
      </c>
    </row>
    <row r="1424" spans="1:6" x14ac:dyDescent="0.25">
      <c r="A1424" s="25" t="s">
        <v>332</v>
      </c>
      <c r="B1424" s="25" t="s">
        <v>1375</v>
      </c>
      <c r="C1424" s="25" t="s">
        <v>2675</v>
      </c>
      <c r="D1424" s="25" t="s">
        <v>1179</v>
      </c>
      <c r="E1424" s="25" t="s">
        <v>1501</v>
      </c>
      <c r="F1424" s="25" t="s">
        <v>1502</v>
      </c>
    </row>
    <row r="1425" spans="1:6" x14ac:dyDescent="0.25">
      <c r="A1425" s="25" t="s">
        <v>1322</v>
      </c>
      <c r="B1425" s="25" t="s">
        <v>1227</v>
      </c>
      <c r="C1425" s="25" t="s">
        <v>3082</v>
      </c>
      <c r="D1425" s="25" t="s">
        <v>545</v>
      </c>
      <c r="E1425" s="25" t="s">
        <v>3083</v>
      </c>
      <c r="F1425" s="25" t="s">
        <v>3084</v>
      </c>
    </row>
    <row r="1426" spans="1:6" x14ac:dyDescent="0.25">
      <c r="A1426" s="25" t="s">
        <v>277</v>
      </c>
      <c r="B1426" s="25" t="s">
        <v>350</v>
      </c>
      <c r="C1426" s="25" t="s">
        <v>2676</v>
      </c>
      <c r="D1426" s="25" t="s">
        <v>1029</v>
      </c>
      <c r="E1426" s="25" t="s">
        <v>1030</v>
      </c>
      <c r="F1426" s="25" t="s">
        <v>1031</v>
      </c>
    </row>
  </sheetData>
  <autoFilter ref="A1:F1324" xr:uid="{00000000-0001-0000-0100-000000000000}">
    <sortState xmlns:xlrd2="http://schemas.microsoft.com/office/spreadsheetml/2017/richdata2" ref="A2:F1324">
      <sortCondition ref="A1:A1324"/>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4"/>
  <sheetViews>
    <sheetView workbookViewId="0">
      <selection activeCell="AE47" sqref="AE47"/>
    </sheetView>
  </sheetViews>
  <sheetFormatPr defaultColWidth="9" defaultRowHeight="15" x14ac:dyDescent="0.25"/>
  <cols>
    <col min="2" max="2" width="43.140625" customWidth="1"/>
    <col min="3" max="3" width="12.5703125" customWidth="1"/>
    <col min="4" max="4" width="16.7109375" customWidth="1"/>
    <col min="5" max="5" width="14.7109375" customWidth="1"/>
    <col min="10" max="10" width="42.28515625" customWidth="1"/>
    <col min="11" max="11" width="12.28515625" customWidth="1"/>
  </cols>
  <sheetData>
    <row r="1" spans="1:13" ht="25.5" x14ac:dyDescent="0.25">
      <c r="A1" s="30" t="s">
        <v>2684</v>
      </c>
      <c r="B1" s="30" t="s">
        <v>2685</v>
      </c>
      <c r="C1" s="30" t="s">
        <v>2686</v>
      </c>
      <c r="D1" s="30" t="s">
        <v>2687</v>
      </c>
      <c r="E1" s="30" t="s">
        <v>2688</v>
      </c>
      <c r="F1" s="40"/>
    </row>
    <row r="2" spans="1:13" x14ac:dyDescent="0.25">
      <c r="A2" s="42" t="str" cm="1">
        <f t="array" ref="A2">IF(E2&lt;&gt;"",SUMPRODUCT(--($E$2:E2&lt;&gt;""),--(ROW($E$2:E2)&lt;=ROW(E2))) &amp; ".","")</f>
        <v/>
      </c>
      <c r="B2" s="25" t="s">
        <v>2689</v>
      </c>
      <c r="C2" s="29">
        <v>460</v>
      </c>
      <c r="D2" s="31">
        <v>1</v>
      </c>
      <c r="E2" s="32" t="str">
        <f>Bestellung!Q27</f>
        <v/>
      </c>
      <c r="F2" s="41"/>
      <c r="I2" s="43" t="str" cm="1">
        <f t="array" ref="I2">IFERROR(_xlfn._xlws.FILTER(A2:E20,ISNUMBER(E2:E20)),"")</f>
        <v/>
      </c>
      <c r="J2" s="43"/>
      <c r="K2" s="61"/>
      <c r="L2" s="49"/>
      <c r="M2" s="61"/>
    </row>
    <row r="3" spans="1:13" x14ac:dyDescent="0.25">
      <c r="A3" s="42" t="str" cm="1">
        <f t="array" ref="A3">IF(E3&lt;&gt;"",SUMPRODUCT(--($E$2:E3&lt;&gt;""),--(ROW($E$2:E3)&lt;=ROW(E3))) &amp; ".","")</f>
        <v/>
      </c>
      <c r="B3" s="25" t="s">
        <v>2703</v>
      </c>
      <c r="C3" s="29">
        <v>360</v>
      </c>
      <c r="D3" s="31">
        <v>1</v>
      </c>
      <c r="E3" s="32" t="str">
        <f>Bestellung!Q28</f>
        <v/>
      </c>
      <c r="F3" s="41"/>
      <c r="I3" s="43"/>
      <c r="J3" s="43"/>
      <c r="K3" s="61"/>
      <c r="L3" s="49"/>
      <c r="M3" s="61"/>
    </row>
    <row r="4" spans="1:13" x14ac:dyDescent="0.25">
      <c r="A4" s="42" t="str" cm="1">
        <f t="array" ref="A4">IF(E4&lt;&gt;"",SUMPRODUCT(--($E$2:E4&lt;&gt;""),--(ROW($E$2:E4)&lt;=ROW(E4))) &amp; ".","")</f>
        <v/>
      </c>
      <c r="B4" s="25" t="s">
        <v>2702</v>
      </c>
      <c r="C4" s="29">
        <v>360</v>
      </c>
      <c r="D4" s="31">
        <v>1</v>
      </c>
      <c r="E4" s="32" t="str">
        <f>Bestellung!Q29</f>
        <v/>
      </c>
      <c r="F4" s="41"/>
      <c r="I4" s="43"/>
      <c r="J4" s="43"/>
      <c r="K4" s="61"/>
      <c r="L4" s="49"/>
      <c r="M4" s="61"/>
    </row>
    <row r="5" spans="1:13" x14ac:dyDescent="0.25">
      <c r="A5" s="42" t="str" cm="1">
        <f t="array" ref="A5">IF(E5&lt;&gt;"",SUMPRODUCT(--($E$2:E5&lt;&gt;""),--(ROW($E$2:E5)&lt;=ROW(E5))) &amp; ".","")</f>
        <v/>
      </c>
      <c r="B5" s="25" t="s">
        <v>3094</v>
      </c>
      <c r="C5" s="29">
        <v>460</v>
      </c>
      <c r="D5" s="31">
        <v>1</v>
      </c>
      <c r="E5" s="32" t="str">
        <f>Bestellung!Q30</f>
        <v/>
      </c>
      <c r="F5" s="41"/>
      <c r="I5" s="43"/>
      <c r="J5" s="43"/>
      <c r="K5" s="61"/>
      <c r="L5" s="49"/>
      <c r="M5" s="61"/>
    </row>
    <row r="6" spans="1:13" x14ac:dyDescent="0.25">
      <c r="A6" s="42" t="str" cm="1">
        <f t="array" ref="A6">IF(E6&lt;&gt;"",SUMPRODUCT(--($E$2:E6&lt;&gt;""),--(ROW($E$2:E6)&lt;=ROW(E6))) &amp; ".","")</f>
        <v/>
      </c>
      <c r="B6" s="25" t="s">
        <v>2696</v>
      </c>
      <c r="C6" s="29">
        <v>360</v>
      </c>
      <c r="D6" s="31">
        <v>1</v>
      </c>
      <c r="E6" s="32" t="str">
        <f>Bestellung!Q31</f>
        <v/>
      </c>
      <c r="F6" s="41"/>
      <c r="I6" s="43"/>
      <c r="J6" s="43"/>
      <c r="K6" s="61"/>
      <c r="L6" s="49"/>
      <c r="M6" s="61"/>
    </row>
    <row r="7" spans="1:13" x14ac:dyDescent="0.25">
      <c r="A7" s="42" t="str" cm="1">
        <f t="array" ref="A7">IF(E7&lt;&gt;"",SUMPRODUCT(--($E$2:E7&lt;&gt;""),--(ROW($E$2:E7)&lt;=ROW(E7))) &amp; ".","")</f>
        <v/>
      </c>
      <c r="B7" s="25" t="s">
        <v>2690</v>
      </c>
      <c r="C7" s="29">
        <v>460</v>
      </c>
      <c r="D7" s="31">
        <v>1</v>
      </c>
      <c r="E7" s="32" t="str">
        <f>Bestellung!Q32</f>
        <v/>
      </c>
      <c r="F7" s="41"/>
      <c r="I7" s="43"/>
      <c r="J7" s="43"/>
      <c r="K7" s="61"/>
      <c r="L7" s="49"/>
      <c r="M7" s="61"/>
    </row>
    <row r="8" spans="1:13" x14ac:dyDescent="0.25">
      <c r="A8" s="42" t="str" cm="1">
        <f t="array" ref="A8">IF(E8&lt;&gt;"",SUMPRODUCT(--($E$2:E8&lt;&gt;""),--(ROW($E$2:E8)&lt;=ROW(E8))) &amp; ".","")</f>
        <v/>
      </c>
      <c r="B8" s="25" t="s">
        <v>2735</v>
      </c>
      <c r="C8" s="29">
        <v>360</v>
      </c>
      <c r="D8" s="31">
        <v>1</v>
      </c>
      <c r="E8" s="32" t="str">
        <f>Bestellung!Q33</f>
        <v/>
      </c>
      <c r="F8" s="41"/>
      <c r="I8" s="43"/>
      <c r="J8" s="43"/>
      <c r="K8" s="61"/>
      <c r="L8" s="49"/>
      <c r="M8" s="61"/>
    </row>
    <row r="9" spans="1:13" x14ac:dyDescent="0.25">
      <c r="A9" s="42" t="str" cm="1">
        <f t="array" ref="A9">IF(E9&lt;&gt;"",SUMPRODUCT(--($E$2:E9&lt;&gt;""),--(ROW($E$2:E9)&lt;=ROW(E9))) &amp; ".","")</f>
        <v/>
      </c>
      <c r="B9" s="25" t="s">
        <v>2736</v>
      </c>
      <c r="C9" s="29">
        <v>360</v>
      </c>
      <c r="D9" s="31">
        <v>1</v>
      </c>
      <c r="E9" s="32" t="str">
        <f>Bestellung!Q34</f>
        <v/>
      </c>
      <c r="F9" s="41"/>
      <c r="I9" s="43"/>
      <c r="J9" s="43"/>
      <c r="K9" s="61"/>
      <c r="L9" s="49"/>
      <c r="M9" s="61"/>
    </row>
    <row r="10" spans="1:13" x14ac:dyDescent="0.25">
      <c r="A10" s="42" t="str" cm="1">
        <f t="array" ref="A10">IF(E10&lt;&gt;"",SUMPRODUCT(--($E$2:E10&lt;&gt;""),--(ROW($E$2:E10)&lt;=ROW(E10))) &amp; ".","")</f>
        <v/>
      </c>
      <c r="B10" s="25" t="s">
        <v>2693</v>
      </c>
      <c r="C10" s="29">
        <v>360</v>
      </c>
      <c r="D10" s="31">
        <v>1</v>
      </c>
      <c r="E10" s="32" t="str">
        <f>Bestellung!Q35</f>
        <v/>
      </c>
      <c r="F10" s="41"/>
      <c r="I10" s="43"/>
      <c r="J10" s="43"/>
      <c r="K10" s="61"/>
      <c r="L10" s="49"/>
      <c r="M10" s="61"/>
    </row>
    <row r="11" spans="1:13" x14ac:dyDescent="0.25">
      <c r="A11" s="42" t="str" cm="1">
        <f t="array" ref="A11">IF(E11&lt;&gt;"",SUMPRODUCT(--($E$2:E11&lt;&gt;""),--(ROW($E$2:E11)&lt;=ROW(E11))) &amp; ".","")</f>
        <v/>
      </c>
      <c r="B11" s="25" t="s">
        <v>2699</v>
      </c>
      <c r="C11" s="29">
        <v>360</v>
      </c>
      <c r="D11" s="31">
        <v>1</v>
      </c>
      <c r="E11" s="32" t="str">
        <f>Bestellung!Q36</f>
        <v/>
      </c>
      <c r="F11" s="41"/>
      <c r="I11" s="43"/>
      <c r="J11" s="43"/>
      <c r="K11" s="61"/>
      <c r="L11" s="49"/>
      <c r="M11" s="61"/>
    </row>
    <row r="12" spans="1:13" x14ac:dyDescent="0.25">
      <c r="A12" s="42" t="str" cm="1">
        <f t="array" ref="A12">IF(E12&lt;&gt;"",SUMPRODUCT(--($E$2:E12&lt;&gt;""),--(ROW($E$2:E12)&lt;=ROW(E12))) &amp; ".","")</f>
        <v/>
      </c>
      <c r="B12" s="25" t="s">
        <v>2691</v>
      </c>
      <c r="C12" s="29">
        <v>460</v>
      </c>
      <c r="D12" s="31">
        <v>1</v>
      </c>
      <c r="E12" s="32" t="str">
        <f>Bestellung!Q37</f>
        <v/>
      </c>
      <c r="F12" s="41"/>
      <c r="I12" s="43"/>
      <c r="J12" s="43"/>
      <c r="K12" s="61"/>
      <c r="L12" s="49"/>
      <c r="M12" s="61"/>
    </row>
    <row r="13" spans="1:13" x14ac:dyDescent="0.25">
      <c r="A13" s="42" t="str" cm="1">
        <f t="array" ref="A13">IF(E13&lt;&gt;"",SUMPRODUCT(--($E$2:E13&lt;&gt;""),--(ROW($E$2:E13)&lt;=ROW(E13))) &amp; ".","")</f>
        <v/>
      </c>
      <c r="B13" s="25" t="s">
        <v>2700</v>
      </c>
      <c r="C13" s="29">
        <v>360</v>
      </c>
      <c r="D13" s="31">
        <v>1</v>
      </c>
      <c r="E13" s="32" t="str">
        <f>Bestellung!Q38</f>
        <v/>
      </c>
      <c r="F13" s="41"/>
      <c r="I13" s="43"/>
      <c r="J13" s="43"/>
      <c r="K13" s="61"/>
      <c r="L13" s="49"/>
      <c r="M13" s="61"/>
    </row>
    <row r="14" spans="1:13" x14ac:dyDescent="0.25">
      <c r="A14" s="42" t="str" cm="1">
        <f t="array" ref="A14">IF(E14&lt;&gt;"",SUMPRODUCT(--($E$2:E14&lt;&gt;""),--(ROW($E$2:E14)&lt;=ROW(E14))) &amp; ".","")</f>
        <v/>
      </c>
      <c r="B14" s="25" t="s">
        <v>2692</v>
      </c>
      <c r="C14" s="29">
        <v>360</v>
      </c>
      <c r="D14" s="31">
        <v>1</v>
      </c>
      <c r="E14" s="32" t="str">
        <f>Bestellung!Q39</f>
        <v/>
      </c>
      <c r="F14" s="41"/>
      <c r="I14" s="43"/>
      <c r="J14" s="43"/>
      <c r="K14" s="61"/>
      <c r="L14" s="49"/>
      <c r="M14" s="61"/>
    </row>
    <row r="15" spans="1:13" x14ac:dyDescent="0.25">
      <c r="A15" s="42" t="str" cm="1">
        <f t="array" ref="A15">IF(E15&lt;&gt;"",SUMPRODUCT(--($E$2:E15&lt;&gt;""),--(ROW($E$2:E15)&lt;=ROW(E15))) &amp; ".","")</f>
        <v/>
      </c>
      <c r="B15" s="25" t="s">
        <v>2694</v>
      </c>
      <c r="C15" s="29">
        <v>360</v>
      </c>
      <c r="D15" s="31">
        <v>1</v>
      </c>
      <c r="E15" s="32" t="str">
        <f>Bestellung!Q40</f>
        <v/>
      </c>
      <c r="F15" s="41"/>
      <c r="I15" s="43"/>
      <c r="J15" s="43"/>
      <c r="K15" s="61"/>
      <c r="L15" s="49"/>
      <c r="M15" s="61"/>
    </row>
    <row r="16" spans="1:13" x14ac:dyDescent="0.25">
      <c r="A16" s="42" t="str" cm="1">
        <f t="array" ref="A16">IF(E16&lt;&gt;"",SUMPRODUCT(--($E$2:E16&lt;&gt;""),--(ROW($E$2:E16)&lt;=ROW(E16))) &amp; ".","")</f>
        <v/>
      </c>
      <c r="B16" s="25" t="s">
        <v>2697</v>
      </c>
      <c r="C16" s="29">
        <v>360</v>
      </c>
      <c r="D16" s="31">
        <v>1</v>
      </c>
      <c r="E16" s="32" t="str">
        <f>Bestellung!Q41</f>
        <v/>
      </c>
      <c r="F16" s="41"/>
      <c r="I16" s="43"/>
      <c r="J16" s="43"/>
      <c r="K16" s="61"/>
      <c r="L16" s="49"/>
      <c r="M16" s="61"/>
    </row>
    <row r="17" spans="1:13" x14ac:dyDescent="0.25">
      <c r="A17" s="42" t="str" cm="1">
        <f t="array" ref="A17">IF(E17&lt;&gt;"",SUMPRODUCT(--($E$2:E17&lt;&gt;""),--(ROW($E$2:E17)&lt;=ROW(E17))) &amp; ".","")</f>
        <v/>
      </c>
      <c r="B17" s="25" t="s">
        <v>2698</v>
      </c>
      <c r="C17" s="29">
        <v>360</v>
      </c>
      <c r="D17" s="31">
        <v>1</v>
      </c>
      <c r="E17" s="32" t="str">
        <f>Bestellung!Q42</f>
        <v/>
      </c>
      <c r="F17" s="41"/>
      <c r="I17" s="43"/>
      <c r="J17" s="43"/>
      <c r="K17" s="61"/>
      <c r="L17" s="49"/>
      <c r="M17" s="61"/>
    </row>
    <row r="18" spans="1:13" x14ac:dyDescent="0.25">
      <c r="A18" s="42" t="str" cm="1">
        <f t="array" ref="A18">IF(E18&lt;&gt;"",SUMPRODUCT(--($E$2:E18&lt;&gt;""),--(ROW($E$2:E18)&lt;=ROW(E18))) &amp; ".","")</f>
        <v/>
      </c>
      <c r="B18" s="25" t="s">
        <v>2695</v>
      </c>
      <c r="C18" s="29">
        <v>360</v>
      </c>
      <c r="D18" s="31">
        <v>1</v>
      </c>
      <c r="E18" s="32" t="str">
        <f>Bestellung!Q43</f>
        <v/>
      </c>
      <c r="F18" s="41"/>
      <c r="I18" s="43"/>
      <c r="J18" s="43"/>
      <c r="K18" s="61"/>
      <c r="L18" s="49"/>
      <c r="M18" s="61"/>
    </row>
    <row r="19" spans="1:13" x14ac:dyDescent="0.25">
      <c r="A19" s="42" t="str" cm="1">
        <f t="array" ref="A19">IF(E19&lt;&gt;"",SUMPRODUCT(--($E$2:E19&lt;&gt;""),--(ROW($E$2:E19)&lt;=ROW(E19))) &amp; ".","")</f>
        <v/>
      </c>
      <c r="B19" s="25" t="s">
        <v>2701</v>
      </c>
      <c r="C19" s="29">
        <v>360</v>
      </c>
      <c r="D19" s="31">
        <v>1</v>
      </c>
      <c r="E19" s="32" t="str">
        <f>Bestellung!Q44</f>
        <v/>
      </c>
      <c r="F19" s="41"/>
      <c r="I19" s="43"/>
      <c r="J19" s="43"/>
      <c r="K19" s="61"/>
      <c r="L19" s="49"/>
      <c r="M19" s="61"/>
    </row>
    <row r="20" spans="1:13" x14ac:dyDescent="0.25">
      <c r="A20" s="42" t="str" cm="1">
        <f t="array" ref="A20">IF(E20&lt;&gt;"",SUMPRODUCT(--($E$2:E20&lt;&gt;""),--(ROW($E$2:E20)&lt;=ROW(E20))) &amp; ".","")</f>
        <v/>
      </c>
      <c r="B20" s="25" t="s">
        <v>2737</v>
      </c>
      <c r="C20" s="29">
        <v>360</v>
      </c>
      <c r="D20" s="31">
        <v>1</v>
      </c>
      <c r="E20" s="32" t="str">
        <f>Bestellung!Q45</f>
        <v/>
      </c>
      <c r="F20" s="41"/>
      <c r="I20" s="43"/>
      <c r="J20" s="43"/>
      <c r="K20" s="61"/>
      <c r="L20" s="49"/>
      <c r="M20" s="61"/>
    </row>
    <row r="21" spans="1:13" x14ac:dyDescent="0.25">
      <c r="A21" s="5"/>
      <c r="B21" s="5"/>
      <c r="C21" s="54" t="s">
        <v>2704</v>
      </c>
      <c r="D21" s="23"/>
      <c r="E21" s="47">
        <f>SUM(E2:E20)</f>
        <v>0</v>
      </c>
      <c r="F21" s="44"/>
      <c r="G21" s="5"/>
      <c r="H21" s="5"/>
      <c r="I21" s="5"/>
      <c r="J21" s="5"/>
      <c r="K21" s="57" t="s">
        <v>2704</v>
      </c>
      <c r="L21" s="26"/>
      <c r="M21" s="48">
        <f>E21</f>
        <v>0</v>
      </c>
    </row>
    <row r="22" spans="1:13" x14ac:dyDescent="0.25">
      <c r="C22" s="5" t="s">
        <v>2714</v>
      </c>
      <c r="D22" s="26" t="str">
        <f>IF(ISNUMBER(SEARCH("Sie haben 5% Rabatt bekommen",Bestellung!H47)),"5%",IF(ISNUMBER(SEARCH("Sie haben 8% Rabatt bekommen",Bestellung!H47)),"8%",IF(ISNUMBER(SEARCH("Sie haben 10% Rabatt bekommen",Bestellung!H47)),"10%",IF(ISNUMBER(SEARCH("Sie haben 20% Rabatt bekommen",Bestellung!H47)),"20%",""))))</f>
        <v/>
      </c>
      <c r="E22" s="47">
        <f>ABS(Bestellung!G47-Bestellung!G51)*(-1)</f>
        <v>0</v>
      </c>
      <c r="F22" s="44"/>
      <c r="G22" s="5"/>
      <c r="H22" s="5"/>
      <c r="I22" s="5"/>
      <c r="J22" s="5"/>
      <c r="K22" s="58" t="s">
        <v>2714</v>
      </c>
      <c r="L22" s="26" t="str">
        <f>D22</f>
        <v/>
      </c>
      <c r="M22" s="48">
        <f>E22</f>
        <v>0</v>
      </c>
    </row>
    <row r="23" spans="1:13" x14ac:dyDescent="0.25">
      <c r="C23" s="44" t="s">
        <v>2705</v>
      </c>
      <c r="D23" s="5"/>
      <c r="E23" s="53">
        <f>(E21+E22)*19/100</f>
        <v>0</v>
      </c>
      <c r="F23" s="55" t="s">
        <v>2738</v>
      </c>
      <c r="G23" s="5"/>
      <c r="H23" s="5"/>
      <c r="I23" s="5"/>
      <c r="J23" s="5"/>
      <c r="K23" s="59" t="s">
        <v>2705</v>
      </c>
      <c r="L23" s="26"/>
      <c r="M23" s="48">
        <f>E23</f>
        <v>0</v>
      </c>
    </row>
    <row r="24" spans="1:13" x14ac:dyDescent="0.25">
      <c r="C24" s="56" t="s">
        <v>2706</v>
      </c>
      <c r="D24" s="5"/>
      <c r="E24" s="48">
        <f>E21+E22+E23</f>
        <v>0</v>
      </c>
      <c r="F24" s="5"/>
      <c r="G24" s="5"/>
      <c r="H24" s="5"/>
      <c r="I24" s="5"/>
      <c r="J24" s="5"/>
      <c r="K24" s="60" t="s">
        <v>2706</v>
      </c>
      <c r="L24" s="26"/>
      <c r="M24" s="48">
        <f>E24</f>
        <v>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Bestellung</vt:lpstr>
      <vt:lpstr>Sheet1</vt:lpstr>
      <vt:lpstr>Hilfstabelle</vt:lpstr>
      <vt:lpstr>Bestellung!Print_Area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 - Florina Dudu</dc:creator>
  <cp:lastModifiedBy>OnkoZert - Florina Dudu</cp:lastModifiedBy>
  <cp:lastPrinted>2026-05-06T07:05:19Z</cp:lastPrinted>
  <dcterms:created xsi:type="dcterms:W3CDTF">2025-02-26T13:13:11Z</dcterms:created>
  <dcterms:modified xsi:type="dcterms:W3CDTF">2026-05-06T07:06:01Z</dcterms:modified>
</cp:coreProperties>
</file>